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I:\Risk Management\Pillar 3 Risk Disclosures\2022\EBA töflur\Q4 2022\"/>
    </mc:Choice>
  </mc:AlternateContent>
  <xr:revisionPtr revIDLastSave="0" documentId="13_ncr:1_{74FA0280-7AE4-454D-975E-B67884FDE4B0}" xr6:coauthVersionLast="47" xr6:coauthVersionMax="47" xr10:uidLastSave="{00000000-0000-0000-0000-000000000000}"/>
  <bookViews>
    <workbookView xWindow="46530" yWindow="-5640" windowWidth="31275" windowHeight="17040" tabRatio="925" activeTab="1" xr2:uid="{00000000-000D-0000-FFFF-FFFF00000000}"/>
  </bookViews>
  <sheets>
    <sheet name="Disclaimer" sheetId="41" r:id="rId1"/>
    <sheet name="Index" sheetId="1" r:id="rId2"/>
    <sheet name="EU OVA" sheetId="83" r:id="rId3"/>
    <sheet name="EU OVB" sheetId="84" r:id="rId4"/>
    <sheet name="EU LI3" sheetId="85" r:id="rId5"/>
    <sheet name="EU LI1" sheetId="86" r:id="rId6"/>
    <sheet name="EU LI2" sheetId="87" r:id="rId7"/>
    <sheet name="EU LIA" sheetId="88" r:id="rId8"/>
    <sheet name="EU LIB" sheetId="89" r:id="rId9"/>
    <sheet name="EU OV1" sheetId="31" r:id="rId10"/>
    <sheet name="EU INS1" sheetId="90" r:id="rId11"/>
    <sheet name="EU IFRS 9-FL" sheetId="39" r:id="rId12"/>
    <sheet name="EU CCA" sheetId="91" r:id="rId13"/>
    <sheet name="EU CC1" sheetId="3" r:id="rId14"/>
    <sheet name="EU CC2" sheetId="4" r:id="rId15"/>
    <sheet name="EU OVC" sheetId="92" r:id="rId16"/>
    <sheet name="EU CCyB1" sheetId="7" r:id="rId17"/>
    <sheet name="EU CCyB2" sheetId="8" r:id="rId18"/>
    <sheet name="EU LR1" sheetId="5" r:id="rId19"/>
    <sheet name="EU LR2" sheetId="6" r:id="rId20"/>
    <sheet name="EU LR3" sheetId="40" r:id="rId21"/>
    <sheet name="EU LRA" sheetId="93" r:id="rId22"/>
    <sheet name="EU KM1" sheetId="32" r:id="rId23"/>
    <sheet name="EU CRA" sheetId="94" r:id="rId24"/>
    <sheet name="EU CRB" sheetId="95" r:id="rId25"/>
    <sheet name="EU CR4" sheetId="20" r:id="rId26"/>
    <sheet name="EU CR5" sheetId="21" r:id="rId27"/>
    <sheet name="EU CRD" sheetId="96" r:id="rId28"/>
    <sheet name="EU CR1-A" sheetId="9" r:id="rId29"/>
    <sheet name="EU CQ5" sheetId="2" r:id="rId30"/>
    <sheet name="EU CQ4" sheetId="12" r:id="rId31"/>
    <sheet name="EU CQ6" sheetId="82" r:id="rId32"/>
    <sheet name="EU CQ7" sheetId="17" r:id="rId33"/>
    <sheet name="EU CQ8" sheetId="81" r:id="rId34"/>
    <sheet name="EU CR3" sheetId="19" r:id="rId35"/>
    <sheet name="EU CRC" sheetId="97" r:id="rId36"/>
    <sheet name="EU CR1" sheetId="34" r:id="rId37"/>
    <sheet name="EU CQ3" sheetId="98" r:id="rId38"/>
    <sheet name="EU CQ1" sheetId="10" r:id="rId39"/>
    <sheet name="EU CQ2" sheetId="80" r:id="rId40"/>
    <sheet name="EU CR2" sheetId="14" r:id="rId41"/>
    <sheet name="EU CR2a" sheetId="79" r:id="rId42"/>
    <sheet name="EU CCRA" sheetId="99" r:id="rId43"/>
    <sheet name="EU CCR1" sheetId="22" r:id="rId44"/>
    <sheet name="EU CCR2" sheetId="23" r:id="rId45"/>
    <sheet name="EU CCR3" sheetId="24" r:id="rId46"/>
    <sheet name="EU CCR5" sheetId="13" r:id="rId47"/>
    <sheet name="EU CCR6" sheetId="25" r:id="rId48"/>
    <sheet name="EU MR1" sheetId="35" r:id="rId49"/>
    <sheet name="EU MRA" sheetId="100" r:id="rId50"/>
    <sheet name="EU IRRBB1" sheetId="78" r:id="rId51"/>
    <sheet name="EU IRRBBA" sheetId="101" r:id="rId52"/>
    <sheet name="EU LIQA" sheetId="102" r:id="rId53"/>
    <sheet name="EU LIQ1" sheetId="28" r:id="rId54"/>
    <sheet name="EU LIQB" sheetId="29" r:id="rId55"/>
    <sheet name="EU AE1" sheetId="103" r:id="rId56"/>
    <sheet name="EU AE2" sheetId="104" r:id="rId57"/>
    <sheet name="EU AE3" sheetId="105" r:id="rId58"/>
    <sheet name="EU AE4" sheetId="106" r:id="rId59"/>
    <sheet name="EU LIQ2" sheetId="30" r:id="rId60"/>
    <sheet name="EU ORA" sheetId="107" r:id="rId61"/>
    <sheet name="EU OR1" sheetId="108" r:id="rId62"/>
    <sheet name="EU REMA" sheetId="109" r:id="rId63"/>
    <sheet name="EU REM1" sheetId="110" r:id="rId64"/>
    <sheet name="EU REM2" sheetId="111" r:id="rId65"/>
    <sheet name="EU REM3" sheetId="112" r:id="rId66"/>
    <sheet name="EU REM4" sheetId="113" r:id="rId67"/>
    <sheet name="EU REM5" sheetId="114" r:id="rId68"/>
  </sheets>
  <definedNames>
    <definedName name="_xlnm._FilterDatabase" localSheetId="1" hidden="1">Index!$A$4:$F$82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3" i="24" l="1"/>
  <c r="N12" i="24"/>
  <c r="N11" i="24"/>
  <c r="N6" i="24"/>
  <c r="I42" i="28"/>
  <c r="I34" i="28"/>
  <c r="I38" i="28" s="1"/>
  <c r="I26" i="28"/>
  <c r="I43" i="28" s="1"/>
  <c r="I15" i="28"/>
  <c r="I12" i="28"/>
  <c r="I44" i="28" l="1"/>
  <c r="D11" i="23"/>
  <c r="C11" i="23"/>
  <c r="F28" i="32"/>
</calcChain>
</file>

<file path=xl/sharedStrings.xml><?xml version="1.0" encoding="utf-8"?>
<sst xmlns="http://schemas.openxmlformats.org/spreadsheetml/2006/main" count="2997" uniqueCount="1597">
  <si>
    <t>Capital Management</t>
  </si>
  <si>
    <t>Template</t>
  </si>
  <si>
    <t>Table</t>
  </si>
  <si>
    <t>EU OV1</t>
  </si>
  <si>
    <t>EU KM1</t>
  </si>
  <si>
    <t>EU CC1</t>
  </si>
  <si>
    <t>EU CC2</t>
  </si>
  <si>
    <t>Reconciliation of regulatory own funds to balance sheet in the audited financial statements</t>
  </si>
  <si>
    <t>Amount of institution-specific countercyclical capital buffer</t>
  </si>
  <si>
    <t>Credit Risk</t>
  </si>
  <si>
    <t>Maturity of exposures</t>
  </si>
  <si>
    <t>EU CR1-A</t>
  </si>
  <si>
    <t>EU CQ1</t>
  </si>
  <si>
    <t>EU CQ4</t>
  </si>
  <si>
    <t>Performing and non-performing exposures and related provisions</t>
  </si>
  <si>
    <t>EU CQ5</t>
  </si>
  <si>
    <t>Quality of non-performing exposures by geography</t>
  </si>
  <si>
    <t>Credit quality of loans and advances by industry</t>
  </si>
  <si>
    <t>Collateral obtained by taking possession and execution processes</t>
  </si>
  <si>
    <t>EU CR3</t>
  </si>
  <si>
    <t>EU CR4</t>
  </si>
  <si>
    <t>EU CR5</t>
  </si>
  <si>
    <t>EU CCR1</t>
  </si>
  <si>
    <t>EU CCR2</t>
  </si>
  <si>
    <t xml:space="preserve">Credit valuation adjustment (CVA) capital charge </t>
  </si>
  <si>
    <t>EU CCR3</t>
  </si>
  <si>
    <t>Market Risk</t>
  </si>
  <si>
    <t>EU MR1</t>
  </si>
  <si>
    <t>Liquidity Risk</t>
  </si>
  <si>
    <t>EU LIQ1</t>
  </si>
  <si>
    <t>EU LIQB</t>
  </si>
  <si>
    <t>Qualitative infomation on LCR</t>
  </si>
  <si>
    <t>EU LIQ2</t>
  </si>
  <si>
    <t>Net stable funding ratio</t>
  </si>
  <si>
    <t>EU CR1</t>
  </si>
  <si>
    <t>Changes in the stock of non-performing loans and advances</t>
  </si>
  <si>
    <t>EU CR2</t>
  </si>
  <si>
    <t>EU CQ7</t>
  </si>
  <si>
    <t>EU CCR5</t>
  </si>
  <si>
    <t>EU CCR6</t>
  </si>
  <si>
    <t>Credit derivatives exposures</t>
  </si>
  <si>
    <t>IFRS 9-FL</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</si>
  <si>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</si>
  <si>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</si>
  <si>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</si>
  <si>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</si>
  <si>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</si>
  <si>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</si>
  <si>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</si>
  <si>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</si>
  <si>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</si>
  <si>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</si>
  <si>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</si>
  <si>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</si>
  <si>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</si>
  <si>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</si>
  <si>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</si>
  <si>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</si>
  <si>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</si>
  <si>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</si>
  <si>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</si>
  <si>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Not applicable</t>
  </si>
  <si>
    <t xml:space="preserve">Settlement risk </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</si>
  <si>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</si>
  <si>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</si>
  <si>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</si>
  <si>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</si>
  <si>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</si>
  <si>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</si>
  <si>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</si>
  <si>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</si>
  <si>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</si>
  <si>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</si>
  <si>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</si>
  <si>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</si>
  <si>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</si>
  <si>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</si>
  <si>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</si>
  <si>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</si>
  <si>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</si>
  <si>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Amounts below the thresholds for deduction (subject to 250% risk weight)</t>
  </si>
  <si>
    <t>EU OV1 – Overview of total risk exposure amounts</t>
  </si>
  <si>
    <t>REAs</t>
  </si>
  <si>
    <t>[ISK m]</t>
  </si>
  <si>
    <t>d</t>
  </si>
  <si>
    <t>e</t>
  </si>
  <si>
    <t>Available own funds (amounts)</t>
  </si>
  <si>
    <t xml:space="preserve">Common Equity Tier 1 (CET1) capital </t>
  </si>
  <si>
    <t xml:space="preserve">Tier 1 capital </t>
  </si>
  <si>
    <t xml:space="preserve">Total capital </t>
  </si>
  <si>
    <t>Risk-weighted exposure amounts</t>
  </si>
  <si>
    <t>Total risk exposure amount</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</si>
  <si>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</si>
  <si>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</si>
  <si>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</si>
  <si>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</si>
  <si>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</si>
  <si>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</si>
  <si>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</si>
  <si>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</si>
  <si>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</si>
  <si>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</si>
  <si>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</si>
  <si>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</si>
  <si>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</si>
  <si>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</si>
  <si>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</si>
  <si>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</si>
  <si>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</si>
  <si>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</si>
  <si>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</si>
  <si>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</si>
  <si>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</si>
  <si>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</si>
  <si>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</si>
  <si>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</si>
  <si>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</si>
  <si>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</si>
  <si>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</si>
  <si>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</si>
  <si>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</si>
  <si>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</si>
  <si>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</si>
  <si>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</si>
  <si>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</si>
  <si>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</si>
  <si>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</si>
  <si>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</si>
  <si>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</si>
  <si>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</si>
  <si>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</si>
  <si>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</si>
  <si>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</si>
  <si>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</si>
  <si>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</si>
  <si>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</si>
  <si>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</si>
  <si>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</si>
  <si>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</si>
  <si>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</si>
  <si>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KM1 - Key metrics template</t>
  </si>
  <si>
    <r>
      <t>Common Equity Tier</t>
    </r>
    <r>
      <rPr>
        <sz val="10"/>
        <color rgb="FF000000"/>
        <rFont val="Calibri"/>
        <family val="2"/>
      </rPr>
      <t> </t>
    </r>
    <r>
      <rPr>
        <sz val="10"/>
        <color rgb="FF000000"/>
        <rFont val="Suisse intl condensed"/>
        <family val="2"/>
        <scheme val="minor"/>
      </rPr>
      <t>1 ratio (%)</t>
    </r>
  </si>
  <si>
    <t xml:space="preserve">Additional own funds requirements to address risks other than the risk of excessive leverage (%) </t>
  </si>
  <si>
    <t>Capital ratios (as a percentage of risk-weighted exposure amount)</t>
  </si>
  <si>
    <t>Additional own funds requirements to address the risk of excessive leverage (as a percentage of total exposure measure)</t>
  </si>
  <si>
    <t>Amounts</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</si>
  <si>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</si>
  <si>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</si>
  <si>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</si>
  <si>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</si>
  <si>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</si>
  <si>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</si>
  <si>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</si>
  <si>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</si>
  <si>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</si>
  <si>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</si>
  <si>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</si>
  <si>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</si>
  <si>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</si>
  <si>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</si>
  <si>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</si>
  <si>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</si>
  <si>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</si>
  <si>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</si>
  <si>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</si>
  <si>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</si>
  <si>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</si>
  <si>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</si>
  <si>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</si>
  <si>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</si>
  <si>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</si>
  <si>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</si>
  <si>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</si>
  <si>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</si>
  <si>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</si>
  <si>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</si>
  <si>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</si>
  <si>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</si>
  <si>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EU-20d</t>
  </si>
  <si>
    <t xml:space="preserve">     of which: free deliveries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</si>
  <si>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</si>
  <si>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</si>
  <si>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</si>
  <si>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</si>
  <si>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</si>
  <si>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</si>
  <si>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</si>
  <si>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27a</t>
  </si>
  <si>
    <r>
      <t>Other regulatory adjustments</t>
    </r>
    <r>
      <rPr>
        <strike/>
        <sz val="9"/>
        <color rgb="FFFF0000"/>
        <rFont val="Suisse intl condensed"/>
        <family val="2"/>
        <scheme val="minor"/>
      </rPr>
      <t/>
    </r>
  </si>
  <si>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</si>
  <si>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</si>
  <si>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</si>
  <si>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</si>
  <si>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</si>
  <si>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</si>
  <si>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</si>
  <si>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</si>
  <si>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</si>
  <si>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</si>
  <si>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</si>
  <si>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</si>
  <si>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</si>
  <si>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</si>
  <si>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</si>
  <si>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</si>
  <si>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</si>
  <si>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</si>
  <si>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</si>
  <si>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</si>
  <si>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</si>
  <si>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</si>
  <si>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</si>
  <si>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</si>
  <si>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</si>
  <si>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</si>
  <si>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</si>
  <si>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</si>
  <si>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</si>
  <si>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</si>
  <si>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</si>
  <si>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</si>
  <si>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</si>
  <si>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</si>
  <si>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</si>
  <si>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</si>
  <si>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</si>
  <si>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</si>
  <si>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</si>
  <si>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</si>
  <si>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</si>
  <si>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</si>
  <si>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</si>
  <si>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</si>
  <si>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</si>
  <si>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</si>
  <si>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</si>
  <si>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</si>
  <si>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</si>
  <si>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</si>
  <si>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</si>
  <si>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</si>
  <si>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</si>
  <si>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</si>
  <si>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</si>
  <si>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</si>
  <si>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</si>
  <si>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</si>
  <si>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</si>
  <si>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</si>
  <si>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</si>
  <si>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r>
      <t>Not applicable</t>
    </r>
    <r>
      <rPr>
        <sz val="9"/>
        <color rgb="FFFF0000"/>
        <rFont val="Suisse intl condensed"/>
        <family val="2"/>
        <scheme val="minor"/>
      </rPr>
      <t/>
    </r>
  </si>
  <si>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</si>
  <si>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</si>
  <si>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</si>
  <si>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</si>
  <si>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</si>
  <si>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</si>
  <si>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</si>
  <si>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</si>
  <si>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</si>
  <si>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</si>
  <si>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g</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</si>
  <si>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</si>
  <si>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</si>
  <si>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</si>
  <si>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</si>
  <si>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EU CC1 - Composition of regulatory own funds</t>
  </si>
  <si>
    <t>Qualifying AT1 deductions that exceed the AT1 items of the institution (negative amount)</t>
  </si>
  <si>
    <t>Qualifying T2 deductions that exceed the T2 items of the institution (negative amount)</t>
  </si>
  <si>
    <t>EU-56a </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</si>
  <si>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</si>
  <si>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</si>
  <si>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t>010</t>
  </si>
  <si>
    <t>020</t>
  </si>
  <si>
    <t>030</t>
  </si>
  <si>
    <t>040</t>
  </si>
  <si>
    <t>050</t>
  </si>
  <si>
    <t>060</t>
  </si>
  <si>
    <t>070</t>
  </si>
  <si>
    <t>080</t>
  </si>
  <si>
    <t>090</t>
  </si>
  <si>
    <t>100</t>
  </si>
  <si>
    <t>Own funds requirements</t>
  </si>
  <si>
    <t>Index</t>
  </si>
  <si>
    <t>Value of trading book exposure for internal models</t>
  </si>
  <si>
    <t>Breakdown by country:</t>
  </si>
  <si>
    <t>Iceland</t>
  </si>
  <si>
    <t>Other countries</t>
  </si>
  <si>
    <t>General credit exposures</t>
  </si>
  <si>
    <t>Exposure value under the standardised approach</t>
  </si>
  <si>
    <t>Exposure value under the IRB approach</t>
  </si>
  <si>
    <t>h</t>
  </si>
  <si>
    <t>Relevant credit exposures - Market risk</t>
  </si>
  <si>
    <t>Sum of long and short position of trading book exposures for SA</t>
  </si>
  <si>
    <t>Total exposure value</t>
  </si>
  <si>
    <t>f</t>
  </si>
  <si>
    <t>Relevant credit risk exposures - Credit risk</t>
  </si>
  <si>
    <t>Relevent credit exposures - Market Risk</t>
  </si>
  <si>
    <t>i</t>
  </si>
  <si>
    <t>j</t>
  </si>
  <si>
    <t>k</t>
  </si>
  <si>
    <t>l</t>
  </si>
  <si>
    <t>Own funds requirement weights (%)</t>
  </si>
  <si>
    <t>m</t>
  </si>
  <si>
    <t>Counter-cyclical capital buffer rate (%)</t>
  </si>
  <si>
    <t>Institution specific countercyclical buffer rate</t>
  </si>
  <si>
    <t>Institution specific countercyclical buffer requirement</t>
  </si>
  <si>
    <t>1</t>
  </si>
  <si>
    <t>2</t>
  </si>
  <si>
    <t>3</t>
  </si>
  <si>
    <t>n</t>
  </si>
  <si>
    <t>o</t>
  </si>
  <si>
    <t>Gross carrying amount/nominal amount</t>
  </si>
  <si>
    <t>Accumlated impairment, accumlated negative                                                changes in fair value due to credit risk and provisions</t>
  </si>
  <si>
    <t>Collateral and financial guarantees received</t>
  </si>
  <si>
    <t>Performing exposure</t>
  </si>
  <si>
    <t>Non-performing                           exposures</t>
  </si>
  <si>
    <t>Performing exposures                                 - accumulated                                    impairment and                               provisions</t>
  </si>
  <si>
    <t>Non-performing                             exposures -                                   accumulated                               impairment,                                    accumulated negative                           changes in fair value                                     due to credit risk and                    provisions</t>
  </si>
  <si>
    <t>Accumlated partial write-off</t>
  </si>
  <si>
    <t>On performing exposures</t>
  </si>
  <si>
    <t>On non-performing exposures</t>
  </si>
  <si>
    <t>Of          which         stage            1</t>
  </si>
  <si>
    <t>Of               which              stage            2</t>
  </si>
  <si>
    <t>Of                   which                stage              2</t>
  </si>
  <si>
    <t>Of                      which               stage                     3</t>
  </si>
  <si>
    <t>Of                   which                stage              1</t>
  </si>
  <si>
    <t>Of                      which               stage                     2</t>
  </si>
  <si>
    <t>Loans and advances</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</si>
  <si>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</si>
  <si>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</si>
  <si>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</si>
  <si>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</si>
  <si>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</si>
  <si>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</si>
  <si>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Housholds</t>
  </si>
  <si>
    <t>Debt securities</t>
  </si>
  <si>
    <t>Off-balance-sheet exposures</t>
  </si>
  <si>
    <t xml:space="preserve">     Households</t>
  </si>
  <si>
    <t>EU CR1: Performing and non-performing exposures and related provisions</t>
  </si>
  <si>
    <t>Net exposure value</t>
  </si>
  <si>
    <t>On demand</t>
  </si>
  <si>
    <t>&lt;= 1 year</t>
  </si>
  <si>
    <t>&gt; 1 year &lt;= 5 years</t>
  </si>
  <si>
    <t>&gt; 5 years</t>
  </si>
  <si>
    <t>No stated maturity</t>
  </si>
  <si>
    <t>Central governments or central banks</t>
  </si>
  <si>
    <t>Regional governments or local authorities</t>
  </si>
  <si>
    <t>Public sector entities</t>
  </si>
  <si>
    <t>Multilateral development banks</t>
  </si>
  <si>
    <t>Institutions</t>
  </si>
  <si>
    <t>Corporates</t>
  </si>
  <si>
    <t>Retail</t>
  </si>
  <si>
    <t>Secured by mortgages on immovable property</t>
  </si>
  <si>
    <t>Exposures in default</t>
  </si>
  <si>
    <t>Covered bonds</t>
  </si>
  <si>
    <t>EU CR1-A: Maturity of exposures</t>
  </si>
  <si>
    <t>EU CQ1: Credit quality of forborne exposures</t>
  </si>
  <si>
    <t>Gross carrying amount/nominal amount of exposures with forbearance measures</t>
  </si>
  <si>
    <t>Accumlated impairment, accumlated negative changes in fair value due to credit risk and provisions</t>
  </si>
  <si>
    <t>Performing forborne</t>
  </si>
  <si>
    <t>Non-performing forborne</t>
  </si>
  <si>
    <t>On performing forborne exposures</t>
  </si>
  <si>
    <t>Of which collateral and financial guarantees received on non-performing exposures with forbearance measures</t>
  </si>
  <si>
    <t>Of which defaulted</t>
  </si>
  <si>
    <t>Of which impaired</t>
  </si>
  <si>
    <t>Loan commitments given</t>
  </si>
  <si>
    <t>Collateral received and financial guarantees received on forborne exposures</t>
  </si>
  <si>
    <t>Cash balances at central banks and other demand deposits</t>
  </si>
  <si>
    <t>005</t>
  </si>
  <si>
    <t>Collateral obtained by taking possession</t>
  </si>
  <si>
    <t>Value at initial recognition</t>
  </si>
  <si>
    <t>Accumlated negative changes</t>
  </si>
  <si>
    <t>Property, plant and equipment (PP&amp;E)</t>
  </si>
  <si>
    <t>Other than PP&amp;E</t>
  </si>
  <si>
    <t xml:space="preserve">     Residential immovable property</t>
  </si>
  <si>
    <t xml:space="preserve">     Commercial immovable property</t>
  </si>
  <si>
    <t xml:space="preserve">     Movable property (auto, shipping, etc.)</t>
  </si>
  <si>
    <t xml:space="preserve">     Equity and debt instruments</t>
  </si>
  <si>
    <t>EU CQ7: Collateral obtained by taking possession and execution processes</t>
  </si>
  <si>
    <t xml:space="preserve">     Other collateral</t>
  </si>
  <si>
    <t>Secured carrying amount</t>
  </si>
  <si>
    <t>EU-5</t>
  </si>
  <si>
    <t>EU CR3: CRM techniques overview: Disclosure of the use of credit risk mitigation techniques</t>
  </si>
  <si>
    <t>Unsecured carrying amount</t>
  </si>
  <si>
    <t xml:space="preserve">      Of which defaulted</t>
  </si>
  <si>
    <t xml:space="preserve">   Of which non-performing exposures</t>
  </si>
  <si>
    <t>REAs and REA density</t>
  </si>
  <si>
    <t>Exposure classes</t>
  </si>
  <si>
    <t>Exposures associated with particularly high risk</t>
  </si>
  <si>
    <t>Equity</t>
  </si>
  <si>
    <t>Other items</t>
  </si>
  <si>
    <t>On-balance-sheet exposures</t>
  </si>
  <si>
    <t>Institutions and corporates with a short-term credit assessment</t>
  </si>
  <si>
    <t>REA       density (%)</t>
  </si>
  <si>
    <t>Risk weights</t>
  </si>
  <si>
    <t>Of which unrated</t>
  </si>
  <si>
    <t>p</t>
  </si>
  <si>
    <t>q</t>
  </si>
  <si>
    <t>Others</t>
  </si>
  <si>
    <t>Exposures to institutions and corporates with short-term credit assessment</t>
  </si>
  <si>
    <t>Exposures secured by mortgages on immovable property</t>
  </si>
  <si>
    <t>Retail exoposures</t>
  </si>
  <si>
    <t>Exposure value</t>
  </si>
  <si>
    <t>EU4</t>
  </si>
  <si>
    <t>EU CCR2: Transactions subject to own funds requirement for CVA risk</t>
  </si>
  <si>
    <t>Total transactions subject to the Advanced method</t>
  </si>
  <si>
    <t xml:space="preserve"> (i) VaR component (including the 3x multiplier)</t>
  </si>
  <si>
    <t xml:space="preserve"> (ii) stressed VaR component (including the 3x multiplier)</t>
  </si>
  <si>
    <t>Transactions subject to the Standardized method</t>
  </si>
  <si>
    <t>Transactions subjet to the Alternative approach (Based on the Original Exposure Method)</t>
  </si>
  <si>
    <t>Total transactions subject to own funds requirements for CVA risk</t>
  </si>
  <si>
    <t>Central governments and central banks</t>
  </si>
  <si>
    <t>EU CCR3: Standardised approach - CCR exposures by regulatory exposure class and risk-weights</t>
  </si>
  <si>
    <t>Risk weight</t>
  </si>
  <si>
    <t>Institutions and corporates with a short-term assessment</t>
  </si>
  <si>
    <t>Collateral used in derivative transactions</t>
  </si>
  <si>
    <t>Collateral used in SFTS</t>
  </si>
  <si>
    <t>Fair Value of Collateral received</t>
  </si>
  <si>
    <t>Fair Value of Collateral posted</t>
  </si>
  <si>
    <t>Fair value of collateral received</t>
  </si>
  <si>
    <t>Segregated</t>
  </si>
  <si>
    <t>Unsegregated</t>
  </si>
  <si>
    <t>Cash - domestic currency</t>
  </si>
  <si>
    <t>Cash - other currency</t>
  </si>
  <si>
    <t>Domestic sovereign debt</t>
  </si>
  <si>
    <t>Other sovereign debt</t>
  </si>
  <si>
    <t>Equity securities</t>
  </si>
  <si>
    <t>Other collateral</t>
  </si>
  <si>
    <t>EU CCR5: Composition of collateral for CCR exposures</t>
  </si>
  <si>
    <t>Fair value of posted collateral</t>
  </si>
  <si>
    <t>Collateral type</t>
  </si>
  <si>
    <t>Corporate bonds</t>
  </si>
  <si>
    <t>EAD post CRM</t>
  </si>
  <si>
    <t>IMM (for derivatives and SFTs)</t>
  </si>
  <si>
    <t>Financial collateral simple method (for SFTs)</t>
  </si>
  <si>
    <t>Financial collateral comprehensive method (for SFTs)</t>
  </si>
  <si>
    <t>VaR for SFTs</t>
  </si>
  <si>
    <t>Replacement cost (RC)</t>
  </si>
  <si>
    <t>Potential future exposure (PFE)</t>
  </si>
  <si>
    <t>EEPE</t>
  </si>
  <si>
    <t>Alpha used for computing regulatory exposure value</t>
  </si>
  <si>
    <t>Exposure value pre-CRM</t>
  </si>
  <si>
    <t>EU-1</t>
  </si>
  <si>
    <t>EU-2</t>
  </si>
  <si>
    <t>EU - Original Exposure Method (for derivatives)</t>
  </si>
  <si>
    <t>EU - Simplified SA-CCR (for derivatives)</t>
  </si>
  <si>
    <t>SA-CCR (for derivatives)</t>
  </si>
  <si>
    <t>2a</t>
  </si>
  <si>
    <t xml:space="preserve">   of which securities financing transactions netting sets</t>
  </si>
  <si>
    <t xml:space="preserve">   of which derivatives and long settlement transactions netting sets</t>
  </si>
  <si>
    <t>2b</t>
  </si>
  <si>
    <t>2c</t>
  </si>
  <si>
    <t xml:space="preserve">   of which from contractual cross-product netting sets</t>
  </si>
  <si>
    <t>Exposure value post-CRM</t>
  </si>
  <si>
    <t>Total unweighted value  (average)</t>
  </si>
  <si>
    <t>Total weighted value  (average)</t>
  </si>
  <si>
    <t>ISK m</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</si>
  <si>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</si>
  <si>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</si>
  <si>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</si>
  <si>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</si>
  <si>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</si>
  <si>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</si>
  <si>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</si>
  <si>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</si>
  <si>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</si>
  <si>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</si>
  <si>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</si>
  <si>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</si>
  <si>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</si>
  <si>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</si>
  <si>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</si>
  <si>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</si>
  <si>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</si>
  <si>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</si>
  <si>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</si>
  <si>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</si>
  <si>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</si>
  <si>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</si>
  <si>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</si>
  <si>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</si>
  <si>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</si>
  <si>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</si>
  <si>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</si>
  <si>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</si>
  <si>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</si>
  <si>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Total adjusted value</t>
  </si>
  <si>
    <t>Liquidity buffer</t>
  </si>
  <si>
    <t>Total net cash outflows</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</si>
  <si>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</si>
  <si>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</si>
  <si>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</si>
  <si>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</si>
  <si>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</si>
  <si>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</si>
  <si>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</si>
  <si>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</si>
  <si>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</si>
  <si>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</si>
  <si>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</si>
  <si>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</si>
  <si>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</si>
  <si>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</si>
  <si>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</si>
  <si>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</si>
  <si>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</si>
  <si>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</si>
  <si>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</si>
  <si>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</si>
  <si>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</si>
  <si>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</si>
  <si>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</si>
  <si>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</si>
  <si>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</si>
  <si>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Suisse intl condensed"/>
        <family val="2"/>
        <scheme val="minor"/>
      </rPr>
      <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</si>
  <si>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</si>
  <si>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</si>
  <si>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</si>
  <si>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</si>
  <si>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</si>
  <si>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</si>
  <si>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</si>
  <si>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</si>
  <si>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</si>
  <si>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</si>
  <si>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</si>
  <si>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</si>
  <si>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 xml:space="preserve">EU LIQ2: Net Stable Funding Ratio </t>
  </si>
  <si>
    <t>Inflows Subject to 90% cap</t>
  </si>
  <si>
    <t>Inflows Subject to 75% cap</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</si>
  <si>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</si>
  <si>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</si>
  <si>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</si>
  <si>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</si>
  <si>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</si>
  <si>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</si>
  <si>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Qualitative information</t>
  </si>
  <si>
    <t>Outright products</t>
  </si>
  <si>
    <t>Interest rate risk (general and specific)</t>
  </si>
  <si>
    <t>Equity risk (general and specific)</t>
  </si>
  <si>
    <t>Foreign exchange risk</t>
  </si>
  <si>
    <t>Commodity risk</t>
  </si>
  <si>
    <t>Simplified approach</t>
  </si>
  <si>
    <t>Delta-plus approach</t>
  </si>
  <si>
    <t>Scenario approach</t>
  </si>
  <si>
    <t>EU MR1: Market risk under the standardised approach</t>
  </si>
  <si>
    <t>Options</t>
  </si>
  <si>
    <t>Gross carrying amount</t>
  </si>
  <si>
    <t>Performing</t>
  </si>
  <si>
    <t>Available capital (amounts)</t>
  </si>
  <si>
    <t>Common Equity Tier 1 (CET1) capital</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</si>
  <si>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</si>
  <si>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</si>
  <si>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</si>
  <si>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Risk exposure amount (amounts)</t>
  </si>
  <si>
    <t>Total risk exposure amount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</si>
  <si>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</si>
  <si>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</si>
  <si>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</si>
  <si>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</si>
  <si>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</si>
  <si>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</si>
  <si>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</si>
  <si>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</si>
  <si>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</si>
  <si>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Disclosures as regards IFRS 9 transitional arrangements as per EBA/GL/2018/01</t>
  </si>
  <si>
    <t>Summary reconciliation of accounting assets and leverage ratio exposures</t>
  </si>
  <si>
    <t>Leverage ratio common disclosure</t>
  </si>
  <si>
    <t>Split-up of on balance sheet exposures (excluding derivatives, SFTs and exempted exposures)</t>
  </si>
  <si>
    <t>Applicable amount</t>
  </si>
  <si>
    <t>Total assets as per published financial statements</t>
  </si>
  <si>
    <t>Adjustment for entities which are consolidated for accounting purposes but are outside the scope of regulatory consolidation</t>
  </si>
  <si>
    <t>Adjustments for derivative financial instruments</t>
  </si>
  <si>
    <t>Adjustments for securities financing transactions  (SFTs)</t>
  </si>
  <si>
    <t>Adjustment for off-balance sheet items (ie conversion to credit equivalent amounts of off-balance sheet exposures)</t>
  </si>
  <si>
    <t>Other adjustments</t>
  </si>
  <si>
    <t>CRR leverage ratio exposures</t>
  </si>
  <si>
    <t>On-balance sheet exposures (excluding derivatives and SFTs)</t>
  </si>
  <si>
    <t>On-balance sheet items (excluding derivatives, SFTs and fiduciary assets, but including collateral)</t>
  </si>
  <si>
    <t>(Asset amounts deducted in determining Tier 1 capital)</t>
  </si>
  <si>
    <t>Derivative exposures</t>
  </si>
  <si>
    <t>Exposure determined under Original Exposure Method</t>
  </si>
  <si>
    <t>(Deductions of receivables assets for cash variation margin provided in derivatives transactions)</t>
  </si>
  <si>
    <t>Adjusted effective notional amount of written credit derivatives</t>
  </si>
  <si>
    <t>(Adjusted effective notional offsets and add-on deductions for written credit derivatives)</t>
  </si>
  <si>
    <t>Gross SFT assets (with no recognition of netting), after adjusting for sales accounting transactions</t>
  </si>
  <si>
    <t>(Netted amounts of cash payables and cash receivables of gross SFT assets)</t>
  </si>
  <si>
    <t>Counterparty credit risk exposure for SFT assets</t>
  </si>
  <si>
    <t>Agent transaction exposures</t>
  </si>
  <si>
    <t>(Exempted CCP leg of client-cleared SFT exposure)</t>
  </si>
  <si>
    <t>Other off-balance sheet exposures</t>
  </si>
  <si>
    <t>Off-balance sheet exposures at gross notional amount</t>
  </si>
  <si>
    <t>(Adjustments for conversion to credit equivalent amounts)</t>
  </si>
  <si>
    <t>Choice on transitional arrangements for the definition of the capital measure</t>
  </si>
  <si>
    <t>Total on-balance sheet exposures (excluding derivatives, SFTs, and exempted exposures), of which:</t>
  </si>
  <si>
    <t>Trading book exposures</t>
  </si>
  <si>
    <t>EU-3</t>
  </si>
  <si>
    <t>Banking book exposures, of which:</t>
  </si>
  <si>
    <t>EU-4</t>
  </si>
  <si>
    <t>Exposures treated as sovereigns</t>
  </si>
  <si>
    <t>EU-6</t>
  </si>
  <si>
    <t>EU-7</t>
  </si>
  <si>
    <t>EU-8</t>
  </si>
  <si>
    <t>Secured by mortgages of immovable properties</t>
  </si>
  <si>
    <t>EU-9</t>
  </si>
  <si>
    <t>Retail exposures</t>
  </si>
  <si>
    <t>EU-10</t>
  </si>
  <si>
    <t>Corporate</t>
  </si>
  <si>
    <t>EU-11</t>
  </si>
  <si>
    <t>EU-12</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</si>
  <si>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</si>
  <si>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</si>
  <si>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</si>
  <si>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</si>
  <si>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</si>
  <si>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</si>
  <si>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</si>
  <si>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</si>
  <si>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</si>
  <si>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</si>
  <si>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Gross-up for derivatives collateral provided, where deducted from the balance sheet assets pursuant to the applicable accounting framework</t>
  </si>
  <si>
    <t>(Adjustment for securities received under securities financing transactions that are recognised as an asset)</t>
  </si>
  <si>
    <t>(General credit risk adjustments to on-balance sheet items)</t>
  </si>
  <si>
    <t>Total on-balance sheet exposures (excluding derivatives, SFTs)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</si>
  <si>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</si>
  <si>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</si>
  <si>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</si>
  <si>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</si>
  <si>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</si>
  <si>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</si>
  <si>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</si>
  <si>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 xml:space="preserve">   (Exempted CCP leg of client-cleared trade exposures) (SA-CCR)</t>
  </si>
  <si>
    <t>EU-10a</t>
  </si>
  <si>
    <t xml:space="preserve">   (Exempted CCP leg of client-cleared trade exposures) (simplified standardised approach)</t>
  </si>
  <si>
    <t>EU-10b</t>
  </si>
  <si>
    <t xml:space="preserve">   (Exempted CCP leg of client-cleared trade exposures) (Original Exposure Method)</t>
  </si>
  <si>
    <t>Total derivative exposures</t>
  </si>
  <si>
    <t>Securities financing transaction (SFT) exposures</t>
  </si>
  <si>
    <t>EU-16a</t>
  </si>
  <si>
    <t>Derogation for SFTs: Counterparty credit risk exposure in accordance with Articles 429e(5) and 222 CRR</t>
  </si>
  <si>
    <t>EU-17a</t>
  </si>
  <si>
    <t>Total securities financing transaction exposures</t>
  </si>
  <si>
    <t>(General provisions deducted in determining Tier 1 capital and specific provisions associated associated with off-balance sheet exposures)</t>
  </si>
  <si>
    <t>Excluded exposures</t>
  </si>
  <si>
    <t>EU-22a</t>
  </si>
  <si>
    <t>EU-22b</t>
  </si>
  <si>
    <t>EU-22c</t>
  </si>
  <si>
    <t>EU-22d</t>
  </si>
  <si>
    <t>EU-22e</t>
  </si>
  <si>
    <t>EU-22f</t>
  </si>
  <si>
    <t>EU-22g</t>
  </si>
  <si>
    <t>EU-22h</t>
  </si>
  <si>
    <t>EU-22i</t>
  </si>
  <si>
    <t>EU-22j</t>
  </si>
  <si>
    <t>(Exposures excluded from the total exposure measure in accordance with point (c) of Article 429a(1) CRR)</t>
  </si>
  <si>
    <t>(Exposures exempted in accordance with point (j) of Article 429a(1) CRR (on and off balance sheet))</t>
  </si>
  <si>
    <t>(Excluded exposures of public development banks (or units) - Public sector investments)</t>
  </si>
  <si>
    <t>(Excluded exposures of public development banks (or units) - Promotional loans)</t>
  </si>
  <si>
    <t>(Excluded passing-through promotional loan exposures by non-public development banks (or units))</t>
  </si>
  <si>
    <t xml:space="preserve">(Excluded guaranteed parts of exposures arising from export credits) </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</si>
  <si>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</si>
  <si>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</si>
  <si>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</si>
  <si>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</si>
  <si>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EU-22k</t>
  </si>
  <si>
    <t>(Total exempted exposures)</t>
  </si>
  <si>
    <t>Capital and total exposure measure</t>
  </si>
  <si>
    <t>EU-25</t>
  </si>
  <si>
    <t>25a</t>
  </si>
  <si>
    <t>EU-26a</t>
  </si>
  <si>
    <t>EU-26b</t>
  </si>
  <si>
    <t>EU-27a</t>
  </si>
  <si>
    <t>Leverage ratio (excluding the impact of the exemption of public sector investments and promotional loans) (%)</t>
  </si>
  <si>
    <t>Leverage ratio (excluding the impact of any applicable temporary exemption of central bank reserves) (%)</t>
  </si>
  <si>
    <t>Regulatory minimum leverage ratio requirement (%)</t>
  </si>
  <si>
    <t xml:space="preserve">     of which: to be made up of CET1 capital</t>
  </si>
  <si>
    <t>Choice on transitional arrangements and relevant exposures</t>
  </si>
  <si>
    <t>EU-27b</t>
  </si>
  <si>
    <t>Disclosure of mean values</t>
  </si>
  <si>
    <t>30a</t>
  </si>
  <si>
    <t>31a</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</si>
  <si>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</si>
  <si>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</si>
  <si>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</si>
  <si>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</si>
  <si>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</si>
  <si>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</si>
  <si>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Initial stock of non-performing loans and advances</t>
  </si>
  <si>
    <t>Inflows to non-performing portfolios</t>
  </si>
  <si>
    <t>Outflows from non-performing portfolios</t>
  </si>
  <si>
    <t>Final stock of non-performing loans and advances</t>
  </si>
  <si>
    <t>EU CR2: Changes in the stock of non-performing loans and advances</t>
  </si>
  <si>
    <t xml:space="preserve">   Outflows due to write-offs</t>
  </si>
  <si>
    <t xml:space="preserve">   Outflow due to other situations</t>
  </si>
  <si>
    <t>110</t>
  </si>
  <si>
    <t>120</t>
  </si>
  <si>
    <t>130</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</si>
  <si>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</si>
  <si>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</si>
  <si>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</si>
  <si>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</si>
  <si>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</si>
  <si>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</si>
  <si>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</si>
  <si>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</si>
  <si>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</si>
  <si>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</si>
  <si>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</si>
  <si>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</si>
  <si>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EU CCR6: Credit derivatives exposures</t>
  </si>
  <si>
    <t>Gross carrying/nominal amount</t>
  </si>
  <si>
    <t>Accumulated impairment</t>
  </si>
  <si>
    <t>Provisions on off-balance-sheet commitments and financial guarantees given</t>
  </si>
  <si>
    <t>Accumulated negative changes in fair value due to credit risk on non-performing exposures</t>
  </si>
  <si>
    <t>EU CQ4: Quality of non-performing exposures by geography</t>
  </si>
  <si>
    <t>140</t>
  </si>
  <si>
    <t>150</t>
  </si>
  <si>
    <t>Columns b and d: large institutions with a threshold ratio on NPLs of 5% or above</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</si>
  <si>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</si>
  <si>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</si>
  <si>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</si>
  <si>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</si>
  <si>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</si>
  <si>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</si>
  <si>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</si>
  <si>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</si>
  <si>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</si>
  <si>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</si>
  <si>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</si>
  <si>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</si>
  <si>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</si>
  <si>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</si>
  <si>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</si>
  <si>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160</t>
  </si>
  <si>
    <t>Education</t>
  </si>
  <si>
    <t>170</t>
  </si>
  <si>
    <t>Human health services and social work activities</t>
  </si>
  <si>
    <t>180</t>
  </si>
  <si>
    <t>Arts, entertainment and recreation</t>
  </si>
  <si>
    <t>190</t>
  </si>
  <si>
    <t>Other services</t>
  </si>
  <si>
    <t>200</t>
  </si>
  <si>
    <t>EU CQ5: Credit quality of loans and advances to non-financial corporations by industry</t>
  </si>
  <si>
    <t>Unlikely to pay that are not past due or are past due ≤ 90 days</t>
  </si>
  <si>
    <t>Credit quality of forborne exposures</t>
  </si>
  <si>
    <t>Overview of total risk exposure amounts</t>
  </si>
  <si>
    <t>Composition of regulatory own funds</t>
  </si>
  <si>
    <t>Geographical distribution of credit exposures relevant for the calculation of the countercyclical capital buffer</t>
  </si>
  <si>
    <t>CCyB1: Geographical distribution of credit exposures relevant for the calculation of the countercyclical buffer</t>
  </si>
  <si>
    <t>CCyB2: Amount of institution-specific countercyclical buffer</t>
  </si>
  <si>
    <t>CRM techniques overview: Disclosure of the use of credit risk mitigation techniques</t>
  </si>
  <si>
    <t xml:space="preserve">EU CR4: Standardised approach - Credit risk exposure and CRM effects </t>
  </si>
  <si>
    <t>Exposures before CCF and before CRM</t>
  </si>
  <si>
    <t>Exposures post CCF and CRM</t>
  </si>
  <si>
    <t>Collective investments undertakings</t>
  </si>
  <si>
    <t xml:space="preserve">Standardised approach - Credit risk exposure and CRM effects </t>
  </si>
  <si>
    <t>Units or shares in collective investments undertakings</t>
  </si>
  <si>
    <t>Equity exposures</t>
  </si>
  <si>
    <t>Standardised approach</t>
  </si>
  <si>
    <t>EU CCR1: Analysis of CCR exposure by approach</t>
  </si>
  <si>
    <t>Analysis of CCR exposure by approach</t>
  </si>
  <si>
    <t>Standardised approach - CCR exposures by regulatory exposure class and risk-weights</t>
  </si>
  <si>
    <t>Composition of collateral for CCR exposures</t>
  </si>
  <si>
    <t>Market risk under the standardised approach</t>
  </si>
  <si>
    <t>Quantitative information of LCR</t>
  </si>
  <si>
    <t>EU LIQ1: Quantitative information of LCR</t>
  </si>
  <si>
    <t>Scope of consolidation:                  (solo/consolidated)</t>
  </si>
  <si>
    <t>in accordance with Article 451a(2) CRR</t>
  </si>
  <si>
    <t>High-level description of the composition of the institution`s liquidity buffer</t>
  </si>
  <si>
    <t>In accordance with Article 451a(3) CRR</t>
  </si>
  <si>
    <t>EU CC2 - reconciliation of regulatory own funds to balance sheet in the audited financial statements</t>
  </si>
  <si>
    <t>Total assets</t>
  </si>
  <si>
    <t>Total liabilities</t>
  </si>
  <si>
    <t>Shareholders' Equity</t>
  </si>
  <si>
    <t>Balance sheet as in published financial statements</t>
  </si>
  <si>
    <t>Under regulatory scope of consolidation</t>
  </si>
  <si>
    <t>Reference</t>
  </si>
  <si>
    <t>Flexible template. Rows have to be disclosed in line with the balance sheet included in the audited financial statements of the institutions. Columns shall be kept fixed, unless the institution has the same accounting and regulatory scope of consolidation, in which case columns (a) and (b) shall be merged</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</si>
  <si>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</si>
  <si>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</si>
  <si>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</si>
  <si>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</si>
  <si>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</si>
  <si>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</si>
  <si>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IFRS 9-FL - Comparison of institutions' own funds and capital and leverage ratios with and without the application of transitional arrangements for IFRS 9</t>
  </si>
  <si>
    <t>Quarter ending on</t>
  </si>
  <si>
    <t>Cash and balances with Central Bank</t>
  </si>
  <si>
    <t>Loans to credit institutions</t>
  </si>
  <si>
    <t>Loans to customers</t>
  </si>
  <si>
    <t>Financial instruments</t>
  </si>
  <si>
    <t>Investment property</t>
  </si>
  <si>
    <t>Investments in associates</t>
  </si>
  <si>
    <t>Intangible assets</t>
  </si>
  <si>
    <t>Tax assets</t>
  </si>
  <si>
    <t>Other assets</t>
  </si>
  <si>
    <t>Deposits</t>
  </si>
  <si>
    <t>Financial liabilities at fair value</t>
  </si>
  <si>
    <t>Tax liabilities</t>
  </si>
  <si>
    <t>Other liabilities</t>
  </si>
  <si>
    <t>Borrowings</t>
  </si>
  <si>
    <t>Subordinated liabilities</t>
  </si>
  <si>
    <t>Assets and disposal groups held for sale</t>
  </si>
  <si>
    <t>Due to credit institutions and Central Bank</t>
  </si>
  <si>
    <t>Liabilities associated with disposal groups held for sale</t>
  </si>
  <si>
    <t>Row number</t>
  </si>
  <si>
    <t>Q4 2021</t>
  </si>
  <si>
    <t>EU LIQB - Qualitative information on LCR, which complements template EU LIQ1</t>
  </si>
  <si>
    <t>EU CCyB1</t>
  </si>
  <si>
    <t>EU CCyB2</t>
  </si>
  <si>
    <t>Semi-annual</t>
  </si>
  <si>
    <t>Quarterly</t>
  </si>
  <si>
    <t>Fully phased-in</t>
  </si>
  <si>
    <t>EU LR1</t>
  </si>
  <si>
    <t>EU LR2</t>
  </si>
  <si>
    <t>EU LR3</t>
  </si>
  <si>
    <t>EU LR3: Split-up of on balance sheet exposures (excluding derivatives, SFTs and exempted exposures)</t>
  </si>
  <si>
    <t>EU LR2: Leverage ratio common disclosure</t>
  </si>
  <si>
    <t>EU LR1: Summary reconciliation of accounting assets and leverage ratio exposures</t>
  </si>
  <si>
    <t>CC1 1</t>
  </si>
  <si>
    <t>CC1 2</t>
  </si>
  <si>
    <t>CC1 3</t>
  </si>
  <si>
    <t>CC1 EU-5a</t>
  </si>
  <si>
    <t>CC1 8</t>
  </si>
  <si>
    <t>CC1 30</t>
  </si>
  <si>
    <t>CC1 34</t>
  </si>
  <si>
    <t>CC1 46</t>
  </si>
  <si>
    <t>CC1 55</t>
  </si>
  <si>
    <t>CC1 72</t>
  </si>
  <si>
    <t>CC1 73</t>
  </si>
  <si>
    <t>CC1 75</t>
  </si>
  <si>
    <t>Local government debt</t>
  </si>
  <si>
    <t>Total equity</t>
  </si>
  <si>
    <t>Assets</t>
  </si>
  <si>
    <t>4a</t>
  </si>
  <si>
    <t>Whereof T2 instruments of financial sector entities within the Group</t>
  </si>
  <si>
    <t>4b</t>
  </si>
  <si>
    <t>Whereof holdings of own funds instruments in financial sector entities</t>
  </si>
  <si>
    <t>6a</t>
  </si>
  <si>
    <t>Whereof goodwill for financial sector entities within the Group</t>
  </si>
  <si>
    <t>6b</t>
  </si>
  <si>
    <t>Whereof investments in financial sector entities within the Group excluding goodwill</t>
  </si>
  <si>
    <t>7a</t>
  </si>
  <si>
    <t>Whereof prudently valued software assets</t>
  </si>
  <si>
    <t>Liabilities</t>
  </si>
  <si>
    <t>CC1 30, CC1 46</t>
  </si>
  <si>
    <t>Share capital and share premium</t>
  </si>
  <si>
    <t>Other reserves</t>
  </si>
  <si>
    <t>Retained earnings</t>
  </si>
  <si>
    <t>3b</t>
  </si>
  <si>
    <t>Whereof profits for the reporting period</t>
  </si>
  <si>
    <t>CC1 2, CC1 EU-5a</t>
  </si>
  <si>
    <t>3a</t>
  </si>
  <si>
    <t>Whereof foreseeable dividend and buyback</t>
  </si>
  <si>
    <t>Non-controlling interest</t>
  </si>
  <si>
    <t>CC1 27a</t>
  </si>
  <si>
    <t>CC1 EU-5a, CC1 27a</t>
  </si>
  <si>
    <t xml:space="preserve">Iceland </t>
  </si>
  <si>
    <t>Rest of Europe</t>
  </si>
  <si>
    <t xml:space="preserve">Of which the standardized approach </t>
  </si>
  <si>
    <t>Securitization exposures in the non-trading book (after the cap)</t>
  </si>
  <si>
    <t xml:space="preserve">     of which: securitization positions (negative amount)</t>
  </si>
  <si>
    <t>Exposures to regional governments, MDB, international organizations and PSE, NOT treated as sovereigns</t>
  </si>
  <si>
    <t>Other exposures (eg equity, securitizations, and other non-credit obligation assets)</t>
  </si>
  <si>
    <t>Securitization exposures - Exposure value for non-trading book</t>
  </si>
  <si>
    <t>Relevant credit exposures - Securitization positions in the non-trading book</t>
  </si>
  <si>
    <t>International organizations</t>
  </si>
  <si>
    <t>Securitization (specific risk)</t>
  </si>
  <si>
    <t>EU CR5: Standardized approach</t>
  </si>
  <si>
    <t>EU CQ6</t>
  </si>
  <si>
    <t>Collateral valuation - loans and advances</t>
  </si>
  <si>
    <t>EU CQ8</t>
  </si>
  <si>
    <t>Collateral obtained by taking possession and execution processes - vintage breakdown</t>
  </si>
  <si>
    <t>EU CQ2</t>
  </si>
  <si>
    <t>Quality of forbearance</t>
  </si>
  <si>
    <t>EU CR2a</t>
  </si>
  <si>
    <t>Changes in the stock of non-performing loans and advances and related net accumulated recoveries</t>
  </si>
  <si>
    <t>EU IRRBB1</t>
  </si>
  <si>
    <t>Interest rate risks of non-trading book activities</t>
  </si>
  <si>
    <t>EU IRRBB1 - Interest rate risks of non-trading book activities</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</si>
  <si>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</si>
  <si>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</si>
  <si>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</si>
  <si>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</si>
  <si>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</si>
  <si>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</si>
  <si>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</si>
  <si>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</si>
  <si>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</si>
  <si>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</si>
  <si>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</si>
  <si>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EU CR2a: Changes in the stock of non-performing loans and advances and related net accumulated recoveries</t>
  </si>
  <si>
    <t>Applies to large institutions with a threshold ratio on NPLs of 5% or above</t>
  </si>
  <si>
    <t>Related net accumulated recoveries</t>
  </si>
  <si>
    <t xml:space="preserve">  Outflow to performing portfolio</t>
  </si>
  <si>
    <t xml:space="preserve">  Outflow due to loan repayment, partial or total</t>
  </si>
  <si>
    <t xml:space="preserve">  Outflow due to collateral liquidations</t>
  </si>
  <si>
    <t xml:space="preserve">  Outflow due to taking possession of collateral</t>
  </si>
  <si>
    <t xml:space="preserve">  Outflow due to sale of instruments</t>
  </si>
  <si>
    <t xml:space="preserve">  Outflow due to risk transfers</t>
  </si>
  <si>
    <t xml:space="preserve">  Outflows due to write-offs</t>
  </si>
  <si>
    <t xml:space="preserve">  Outflow due to other situations</t>
  </si>
  <si>
    <t xml:space="preserve">  Outflow due to reclassification as held for sale</t>
  </si>
  <si>
    <t>EU CQ2: Quality of forbearance</t>
  </si>
  <si>
    <t>Gross carrying amount of forborne exposures</t>
  </si>
  <si>
    <t>Loans and advances that have been forborne more than twice</t>
  </si>
  <si>
    <t>Non-performing forborne loans and advances that failed to meet the non-performing exit criteria</t>
  </si>
  <si>
    <t>EU CQ8: Collateral obtained by taking possession and execution processes – vintage breakdown</t>
  </si>
  <si>
    <t>Debt balance reduction</t>
  </si>
  <si>
    <t>Total collateral obtained by taking possession</t>
  </si>
  <si>
    <t>Foreclosed ≤ 2 years</t>
  </si>
  <si>
    <t>Foreclosed &gt; 2 years ≤ 5 years</t>
  </si>
  <si>
    <t>Foreclosed &gt; 5 years</t>
  </si>
  <si>
    <t>Of which non-current assets held-for-sale</t>
  </si>
  <si>
    <t>Accumulated negative changes</t>
  </si>
  <si>
    <t>Collateral obtained by taking possession classified as PP&amp;E</t>
  </si>
  <si>
    <t>Collateral obtained by taking possession other than that classified as PP&amp;E</t>
  </si>
  <si>
    <t>EU CQ6: Credit quality of loans and advances</t>
  </si>
  <si>
    <t>Non-performing</t>
  </si>
  <si>
    <t>Past due &gt; 90 days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</si>
  <si>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</si>
  <si>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</si>
  <si>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</si>
  <si>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</si>
  <si>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</si>
  <si>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</si>
  <si>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</si>
  <si>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</si>
  <si>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</si>
  <si>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</si>
  <si>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</si>
  <si>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</si>
  <si>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Q2 2022</t>
  </si>
  <si>
    <t>Q1 2022</t>
  </si>
  <si>
    <t>30-Jun-2022</t>
  </si>
  <si>
    <t>The bank runs a low derivative exposure with negligible impact on liquidity.</t>
  </si>
  <si>
    <t>The Bank calculates and monitors LCR for all foreign currencies combined and individually. Furthermore the Bank closely monitors the LCR for significant currencies (exposure over 5%). To minimize currency mismatch risk the Bank's funding is distributed accross significant currencies.</t>
  </si>
  <si>
    <t>No items to add.</t>
  </si>
  <si>
    <r>
      <t>Deferred tax assets arising from temporary differences (amount above 10% threshold, net of related tax liability where the conditions in Article 38</t>
    </r>
    <r>
      <rPr>
        <strike/>
        <sz val="9"/>
        <color rgb="FFFF0000"/>
        <rFont val="Suisse intl condensed"/>
        <family val="2"/>
        <scheme val="minor"/>
      </rPr>
      <t xml:space="preserve"> </t>
    </r>
    <r>
      <rPr>
        <sz val="9"/>
        <rFont val="Suisse intl condensed"/>
        <family val="2"/>
        <scheme val="minor"/>
      </rPr>
      <t>(3) CRR are met) (negative amount)</t>
    </r>
  </si>
  <si>
    <r>
      <t>Source based on reference numbers/letters of the balance sheet under the regulatory scope of consolidation</t>
    </r>
    <r>
      <rPr>
        <sz val="9"/>
        <color theme="8" tint="-0.499984740745262"/>
        <rFont val="Suisse intl condensed"/>
        <family val="2"/>
        <scheme val="minor"/>
      </rPr>
      <t> </t>
    </r>
  </si>
  <si>
    <r>
      <rPr>
        <sz val="9"/>
        <color theme="8" tint="-0.499984740745262"/>
        <rFont val="Suisse intl condensed"/>
        <family val="2"/>
        <scheme val="minor"/>
      </rPr>
      <t xml:space="preserve">Of which </t>
    </r>
    <r>
      <rPr>
        <b/>
        <sz val="9"/>
        <color theme="8" tint="-0.499984740745262"/>
        <rFont val="Suisse intl condensed"/>
        <family val="2"/>
        <scheme val="minor"/>
      </rPr>
      <t>non-performing</t>
    </r>
  </si>
  <si>
    <r>
      <rPr>
        <sz val="9"/>
        <color theme="8" tint="-0.499984740745262"/>
        <rFont val="Suisse intl condensed"/>
        <family val="2"/>
        <scheme val="minor"/>
      </rPr>
      <t>Of which</t>
    </r>
    <r>
      <rPr>
        <b/>
        <sz val="9"/>
        <color theme="8" tint="-0.499984740745262"/>
        <rFont val="Suisse intl condensed"/>
        <family val="2"/>
        <scheme val="minor"/>
      </rPr>
      <t xml:space="preserve"> loans and advances subject to impairment</t>
    </r>
  </si>
  <si>
    <r>
      <rPr>
        <sz val="9"/>
        <color theme="8" tint="-0.499984740745262"/>
        <rFont val="Suisse intl condensed"/>
        <family val="2"/>
        <scheme val="minor"/>
      </rPr>
      <t xml:space="preserve">Of which </t>
    </r>
    <r>
      <rPr>
        <b/>
        <sz val="9"/>
        <color theme="8" tint="-0.499984740745262"/>
        <rFont val="Suisse intl condensed"/>
        <family val="2"/>
        <scheme val="minor"/>
      </rPr>
      <t>defaulted</t>
    </r>
  </si>
  <si>
    <r>
      <rPr>
        <sz val="9"/>
        <color theme="8" tint="-0.499984740745262"/>
        <rFont val="Suisse intl condensed"/>
        <family val="2"/>
        <scheme val="minor"/>
      </rPr>
      <t>Of which</t>
    </r>
    <r>
      <rPr>
        <b/>
        <sz val="9"/>
        <color theme="8" tint="-0.499984740745262"/>
        <rFont val="Suisse intl condensed"/>
        <family val="2"/>
        <scheme val="minor"/>
      </rPr>
      <t xml:space="preserve"> subject to impairment</t>
    </r>
  </si>
  <si>
    <r>
      <rPr>
        <sz val="9"/>
        <color theme="8" tint="-0.499984740745262"/>
        <rFont val="Suisse intl condensed"/>
        <scheme val="minor"/>
      </rPr>
      <t>Of which</t>
    </r>
    <r>
      <rPr>
        <b/>
        <sz val="9"/>
        <color theme="8" tint="-0.499984740745262"/>
        <rFont val="Suisse intl condensed"/>
        <scheme val="minor"/>
      </rPr>
      <t xml:space="preserve"> past due &gt; 30 days ≤ 90 days</t>
    </r>
  </si>
  <si>
    <r>
      <rPr>
        <sz val="9"/>
        <color theme="8" tint="-0.499984740745262"/>
        <rFont val="Suisse intl condensed"/>
        <scheme val="minor"/>
      </rPr>
      <t>Of which</t>
    </r>
    <r>
      <rPr>
        <b/>
        <sz val="9"/>
        <color theme="8" tint="-0.499984740745262"/>
        <rFont val="Suisse intl condensed"/>
        <scheme val="minor"/>
      </rPr>
      <t xml:space="preserve"> past due &gt; 90 days ≤ 180 days</t>
    </r>
  </si>
  <si>
    <r>
      <rPr>
        <sz val="9"/>
        <color theme="8" tint="-0.499984740745262"/>
        <rFont val="Suisse intl condensed"/>
        <scheme val="minor"/>
      </rPr>
      <t xml:space="preserve">Of which </t>
    </r>
    <r>
      <rPr>
        <b/>
        <sz val="9"/>
        <color theme="8" tint="-0.499984740745262"/>
        <rFont val="Suisse intl condensed"/>
        <scheme val="minor"/>
      </rPr>
      <t>past due &gt; 180 days ≤ 1 year</t>
    </r>
  </si>
  <si>
    <r>
      <rPr>
        <sz val="9"/>
        <color theme="8" tint="-0.499984740745262"/>
        <rFont val="Suisse intl condensed"/>
        <scheme val="minor"/>
      </rPr>
      <t xml:space="preserve">Of which </t>
    </r>
    <r>
      <rPr>
        <b/>
        <sz val="9"/>
        <color theme="8" tint="-0.499984740745262"/>
        <rFont val="Suisse intl condensed"/>
        <scheme val="minor"/>
      </rPr>
      <t>past due &gt; 1 years ≤ 2 years</t>
    </r>
  </si>
  <si>
    <r>
      <rPr>
        <sz val="9"/>
        <color theme="8" tint="-0.499984740745262"/>
        <rFont val="Suisse intl condensed"/>
        <scheme val="minor"/>
      </rPr>
      <t>Of which</t>
    </r>
    <r>
      <rPr>
        <b/>
        <sz val="9"/>
        <color theme="8" tint="-0.499984740745262"/>
        <rFont val="Suisse intl condensed"/>
        <scheme val="minor"/>
      </rPr>
      <t xml:space="preserve"> past due &gt; 2 years ≤ 5 years</t>
    </r>
  </si>
  <si>
    <r>
      <rPr>
        <sz val="9"/>
        <color theme="8" tint="-0.499984740745262"/>
        <rFont val="Suisse intl condensed"/>
        <scheme val="minor"/>
      </rPr>
      <t xml:space="preserve">Of which </t>
    </r>
    <r>
      <rPr>
        <b/>
        <sz val="9"/>
        <color theme="8" tint="-0.499984740745262"/>
        <rFont val="Suisse intl condensed"/>
        <scheme val="minor"/>
      </rPr>
      <t>past due &gt; 5 years ≤ 7 years</t>
    </r>
  </si>
  <si>
    <r>
      <rPr>
        <sz val="9"/>
        <color theme="8" tint="-0.499984740745262"/>
        <rFont val="Suisse intl condensed"/>
        <scheme val="minor"/>
      </rPr>
      <t>Of which</t>
    </r>
    <r>
      <rPr>
        <b/>
        <sz val="9"/>
        <color theme="8" tint="-0.499984740745262"/>
        <rFont val="Suisse intl condensed"/>
        <scheme val="minor"/>
      </rPr>
      <t xml:space="preserve"> past due &gt; 7 years</t>
    </r>
  </si>
  <si>
    <r>
      <rPr>
        <sz val="9"/>
        <color theme="8" tint="-0.499984740745262"/>
        <rFont val="Suisse intl condensed"/>
        <family val="2"/>
        <scheme val="minor"/>
      </rPr>
      <t>Of which</t>
    </r>
    <r>
      <rPr>
        <b/>
        <sz val="9"/>
        <color theme="8" tint="-0.499984740745262"/>
        <rFont val="Suisse intl condensed"/>
        <family val="2"/>
        <scheme val="minor"/>
      </rPr>
      <t xml:space="preserve"> secured by collateral</t>
    </r>
  </si>
  <si>
    <r>
      <rPr>
        <sz val="9"/>
        <color theme="8" tint="-0.499984740745262"/>
        <rFont val="Suisse intl condensed"/>
        <family val="2"/>
        <scheme val="minor"/>
      </rPr>
      <t>Of which</t>
    </r>
    <r>
      <rPr>
        <b/>
        <sz val="9"/>
        <color theme="8" tint="-0.499984740745262"/>
        <rFont val="Suisse intl condensed"/>
        <family val="2"/>
        <scheme val="minor"/>
      </rPr>
      <t xml:space="preserve"> secured by financial guarantees</t>
    </r>
  </si>
  <si>
    <r>
      <rPr>
        <sz val="9"/>
        <color theme="8" tint="-0.499984740745262"/>
        <rFont val="Suisse intl condensed"/>
        <family val="2"/>
        <scheme val="minor"/>
      </rPr>
      <t>Of which</t>
    </r>
    <r>
      <rPr>
        <b/>
        <sz val="9"/>
        <color theme="8" tint="-0.499984740745262"/>
        <rFont val="Suisse intl condensed"/>
        <family val="2"/>
        <scheme val="minor"/>
      </rPr>
      <t xml:space="preserve"> secured by credit derivatives</t>
    </r>
  </si>
  <si>
    <r>
      <t>Performing loans to non- financial corporate clients, loans to retail and small business customers, and loans to sovereigns,</t>
    </r>
    <r>
      <rPr>
        <i/>
        <sz val="9"/>
        <color theme="9" tint="-0.249977111117893"/>
        <rFont val="Suisse intl condensed"/>
        <scheme val="minor"/>
      </rPr>
      <t xml:space="preserve"> </t>
    </r>
    <r>
      <rPr>
        <i/>
        <sz val="9"/>
        <color theme="1"/>
        <rFont val="Suisse intl condensed"/>
        <scheme val="minor"/>
      </rPr>
      <t>and PSEs, of which:</t>
    </r>
  </si>
  <si>
    <r>
      <t>NSFR derivative assets</t>
    </r>
    <r>
      <rPr>
        <sz val="9"/>
        <color rgb="FF000000"/>
        <rFont val="Suisse intl condensed"/>
        <scheme val="minor"/>
      </rPr>
      <t> </t>
    </r>
  </si>
  <si>
    <t>Arion Bank's Additional Pillar 3 Risk Disclosures Q4 2022</t>
  </si>
  <si>
    <t>Risk Management</t>
  </si>
  <si>
    <t>Format</t>
  </si>
  <si>
    <t>Frequency</t>
  </si>
  <si>
    <t>EU OVA</t>
  </si>
  <si>
    <t>Institution risk management approach</t>
  </si>
  <si>
    <t>Annual</t>
  </si>
  <si>
    <t>EU OVB</t>
  </si>
  <si>
    <t>Disclosure on governance arrangements</t>
  </si>
  <si>
    <t>EU LI3</t>
  </si>
  <si>
    <t xml:space="preserve">Outline of the differences in the scopes of consolidation (entity by entity) </t>
  </si>
  <si>
    <t>EU LI1</t>
  </si>
  <si>
    <t xml:space="preserve">Differences between accounting and regulatory scopes of consolidation and mapping of financial statement categories with regulatory risk categories </t>
  </si>
  <si>
    <t>EU LI2</t>
  </si>
  <si>
    <t>Main sources of differences between regulatory exposure amounts and carrying values in financial statements</t>
  </si>
  <si>
    <t>EU LIA</t>
  </si>
  <si>
    <t>Explanations of differences between accounting and regulatory exposure amounts</t>
  </si>
  <si>
    <t>EU LIB</t>
  </si>
  <si>
    <t>Other qualitative information on the scope of application</t>
  </si>
  <si>
    <t>EU OVA - Institution risk management approach</t>
  </si>
  <si>
    <t>Legal basis</t>
  </si>
  <si>
    <t>Point (f) of Article 435(1) CRR</t>
  </si>
  <si>
    <t>(a)</t>
  </si>
  <si>
    <t>The concise risk statement approved by the management body in the application of point (f) of Article 435(1) CRR shall describe how the business model determines and interacts with the overall risk profile: for instance, the key risks related to the business model and how each of these risks is reflected and described in the risk disclosures, or how the risk profile of the institution interacts with the risk tolerance approved by the management body.
Within the risk statement in the application of point (f) of Article 435(1) CRR, institutions shall also disclose the nature, extent, purpose and economic substance of material transactions within the group, affiliates and related parties. The disclosure shall be limited to transactions that have a material impact on the risk profile of the institution (including reputational risk) or the distribution of risks within the group. Institutions shall also include key ratios and figures that show how the risk profile of the institution interacts with the risk tolerance set by the management body.</t>
  </si>
  <si>
    <t>Point (b) of Article 435(1) CRR</t>
  </si>
  <si>
    <t>(b)</t>
  </si>
  <si>
    <t>Information to be disclosed in the application of point (b) of Article 435(1) CRR includes the risk governance structure for each type of risk: responsibilities attributed throughout the institution (including, where relevant, oversight and delegation of authority and breakdown of responsibilities between the management body, the business lines and the risk management function by type of risk, business unit, and other relevant information); relationships between the bodies and functions involved in risk management processes (including, as appropriate, the management body, risk committee, risk management function, compliance function, internal audit function); and the organizational and internal control procedures. 
When disclosing the structure and organization of the relevant risk management function, institutions shall complement the disclosure with the following information: 
- Information on the overall internal control framework and how its control functions are organised (authority, resources, statute, independence), the major tasks they perform, and any actual and planned material changes to these functions; 
- The approved limits of risks to which the institution is exposed; 
- Changes of the heads of internal control, risk management, compliance and internal audit.
- Channels to communicate, decline and enforce the risk culture within the institution (for instance, whether there are codes of conduct, manuals containing operating limits or procedures to treat violations or breaches of risk thresholds or procedures to raise and share risk issues between business lines and risk functions).</t>
  </si>
  <si>
    <t>Point (e) of Article 435(1) CRR</t>
  </si>
  <si>
    <t>(c)</t>
  </si>
  <si>
    <t>The declaration that institutions shall disclose in compliance with point (e) of Article 435(1) CRR, on the adequacy of the risk management arrangements, has to be approved by the management body and provide assurance that the risk management systems put in place are adequate taking into account the institution’s risk profile and its strategy.</t>
  </si>
  <si>
    <t>Point (c) of Article 435(1) CRR</t>
  </si>
  <si>
    <t>(d)</t>
  </si>
  <si>
    <t xml:space="preserve">As part of the disclosures required in point (c) of Article 435(1) CRR, institutions shall disclose the scope and nature of risk disclosure and/or measurement systems and the description of the flow on risk to the management body and senior management. </t>
  </si>
  <si>
    <t>(e)</t>
  </si>
  <si>
    <t xml:space="preserve">When providing information on the main features of risk disclosure and measurement systems in the application of point (c) of Article 435(1) CRR, institutions shall disclose their policies regarding systematic and regular reviews of risk management strategies, and the periodical assessment of their effectiveness. </t>
  </si>
  <si>
    <t xml:space="preserve"> Point (a) of Article 435(1) CRR</t>
  </si>
  <si>
    <t>(f)</t>
  </si>
  <si>
    <t xml:space="preserve">Disclosure on the strategies and processes to manage risk in the application of point (a) of Article 435(1) CRR shall include qualitative information on stress testing, such as the portfolios subject to stress testing, scenarios adopted and methodologies used, and the use of stress testing in risk management. </t>
  </si>
  <si>
    <t>Pillar 3 Risk Disclosures Report Section 3.6.2</t>
  </si>
  <si>
    <t>Points (a) and (d) of Article 435(1) CRR</t>
  </si>
  <si>
    <t>(g)</t>
  </si>
  <si>
    <t xml:space="preserve">Institutions shall provide information on the strategies and processes to manage, hedge and mitigate risks, as well as on the monitoring of the effectiveness of hedges and mitigants in accordance with points (a) and (d) of Article 435(1) CRR for risks that arise from the institutions’ business model. </t>
  </si>
  <si>
    <t>EU OVB - Disclosure on governance arrangements</t>
  </si>
  <si>
    <t>Point (a) of Article 435(2) CRR</t>
  </si>
  <si>
    <t>Institutions shall disclose the number of directorships held by members of the management body in accordance with point (a) of Article 435(2) CRR. When disclosing this information, the following specifications apply:
  -	 Institutions under the scope of Article 91(3) and (4) of Directive (EU) 2013/36 (“CRD”) shall disclose the number of directorships as counted by this Article;
  -	 Institutions shall disclose the number of directorships effectively held for each member of the management body (whether it is a group company or not, a qualifying holding or an institution within the same institutional protection scheme and whether the directorship is an executive or non-executive directorship) regardless of whether the directorship is with an entity that pursues or does not pursue a commercial objective;
  -	 Where an additional directorship was approved by the competent authority, all institutions in which this member holds a directorship shall disclose this fact together with the name of the competent authority approving the additional directorship.</t>
  </si>
  <si>
    <t>Point (b) of Article 435(2) CRR</t>
  </si>
  <si>
    <t>When disclosing information regarding the recruitment policy for the selection of members of the management body in accordance with point (b) of Article 435(2) CRR, institutions shall include information on the actual knowledge, skills and expertise of the members. Institutions shall include information on the policy possibly resulting from succession planning and on any foreseeable changes within the overall composition of the management body.</t>
  </si>
  <si>
    <t>Point (c) of Article 435(2) CRR</t>
  </si>
  <si>
    <t>Information on the  diversity policy with regard of the members of the management body. When disclosing their diversity policy in accordance with point (c) of Article 435(2) CRR, institutions shall disclose information on the objectives and any relevant targets set out in that policy, and the extent to which those objectives and targets have been achieved. 
In particular institutions shall disclose the policy on gender diversity, including: 
    -	  Where a target has been set for the underrepresented gender and for the policies regarding diversity in terms of age, educational background, professional background and geographical provenance, the target set, and the extent to which the targets are met. 
    -	  Where a target is not met, institutions shall disclose the reasons and, when relevant, the measures taken to meet the target within a certain time period.</t>
  </si>
  <si>
    <t>Point (d) of Article 435(2) CRR</t>
  </si>
  <si>
    <t>Institution shall disclose if they have set up a separate risk committee, and the number of times the risk committee has met in accordance with point (d) of Article 435(2) CRR.</t>
  </si>
  <si>
    <t>Point (e) Article 435(2) CRR</t>
  </si>
  <si>
    <t xml:space="preserve">Description on the information flow on risk to the management body. As part of data on the information flow on risk to the management body in the application of point (e) of Article 435(2) CRR, institutions shall describe the process of the risk disclosure provided to the management body, particularly the frequency, scope and main content of risk exposure and how the management body was involved in defining the content to be disclosed. </t>
  </si>
  <si>
    <t xml:space="preserve">EU LI3 - Outline of the differences in the scopes of consolidation (entity by entity) </t>
  </si>
  <si>
    <t>31 December 2022</t>
  </si>
  <si>
    <t>Method of accounting consolidation</t>
  </si>
  <si>
    <t>Method of regulatory consolidation</t>
  </si>
  <si>
    <t>Full consolidation</t>
  </si>
  <si>
    <t>Proportional consolidation</t>
  </si>
  <si>
    <t>Equity method</t>
  </si>
  <si>
    <t>Neither consolidated nor deducted</t>
  </si>
  <si>
    <t>Deducted</t>
  </si>
  <si>
    <t>Name of the entity</t>
  </si>
  <si>
    <t>Description of the entity</t>
  </si>
  <si>
    <t xml:space="preserve">Stefnir hf. </t>
  </si>
  <si>
    <t>√</t>
  </si>
  <si>
    <t>Fund management company</t>
  </si>
  <si>
    <t xml:space="preserve">VISA Ísland ehf. </t>
  </si>
  <si>
    <t>Holding company</t>
  </si>
  <si>
    <t>Full consolidation, held for sale</t>
  </si>
  <si>
    <t>SRL slhf. / SRL GP ehf.</t>
  </si>
  <si>
    <t xml:space="preserve">Landey ehf. </t>
  </si>
  <si>
    <t>Blikastaðaland ehf.</t>
  </si>
  <si>
    <t>Vörður tryggingar hf.</t>
  </si>
  <si>
    <t>Insurance company</t>
  </si>
  <si>
    <t xml:space="preserve">Vörður líftryggingar hf. </t>
  </si>
  <si>
    <t>Einkaklúbburinn ehf.</t>
  </si>
  <si>
    <t>Commercial discount service company</t>
  </si>
  <si>
    <t>Startup Reykjavík Invest ehf.</t>
  </si>
  <si>
    <t>Venture capital fund</t>
  </si>
  <si>
    <t xml:space="preserve">Gen hf. </t>
  </si>
  <si>
    <t>BG 12 slhf. / BG12 GP hf.</t>
  </si>
  <si>
    <t xml:space="preserve">Eignabjarg ehf. </t>
  </si>
  <si>
    <t>Sandberg ehf.</t>
  </si>
  <si>
    <t xml:space="preserve">Stakksberg ehf. </t>
  </si>
  <si>
    <t>Sólbjarg ehf.</t>
  </si>
  <si>
    <t>TravelCo hf.</t>
  </si>
  <si>
    <t>Travel agency</t>
  </si>
  <si>
    <t>Leiguskjól hf.</t>
  </si>
  <si>
    <t>Rental guarantee provider</t>
  </si>
  <si>
    <t>Arnarland ehf.</t>
  </si>
  <si>
    <t xml:space="preserve">EU LI1 - Differences between accounting and regulatory scopes of consolidation and mapping of financial statement categories with regulatory risk categories </t>
  </si>
  <si>
    <t xml:space="preserve">Carrying values as reported in published financial statements </t>
  </si>
  <si>
    <t xml:space="preserve">Carrying values under scope of regulatory consolidation </t>
  </si>
  <si>
    <t>Carrying values of items</t>
  </si>
  <si>
    <t xml:space="preserve">Subject to the credit risk framework </t>
  </si>
  <si>
    <t xml:space="preserve">Subject to the CCR framework  </t>
  </si>
  <si>
    <t xml:space="preserve">Subject to the securitization framework </t>
  </si>
  <si>
    <t xml:space="preserve">Subject to the market risk framework </t>
  </si>
  <si>
    <t>Not subject to own funds requirements or subject to deduction from own funds</t>
  </si>
  <si>
    <t>31 December 2022 [ISK m]</t>
  </si>
  <si>
    <r>
      <rPr>
        <b/>
        <sz val="10"/>
        <color theme="1"/>
        <rFont val="Suisse intl condensed"/>
        <family val="2"/>
        <scheme val="minor"/>
      </rPr>
      <t>Assets</t>
    </r>
    <r>
      <rPr>
        <sz val="10"/>
        <color theme="1"/>
        <rFont val="Suisse intl condensed"/>
        <family val="2"/>
        <scheme val="minor"/>
      </rPr>
      <t xml:space="preserve"> - </t>
    </r>
    <r>
      <rPr>
        <sz val="8"/>
        <color theme="1"/>
        <rFont val="Suisse intl condensed"/>
        <family val="2"/>
        <scheme val="minor"/>
      </rPr>
      <t>breakdown by asset classes according to the balance sheet in the published financial</t>
    </r>
  </si>
  <si>
    <r>
      <t>Liabilities</t>
    </r>
    <r>
      <rPr>
        <sz val="8"/>
        <color theme="1"/>
        <rFont val="Suisse intl condensed"/>
        <family val="2"/>
        <scheme val="minor"/>
      </rPr>
      <t xml:space="preserve"> - breakdown by liability classes according to the balance sheet in the published financial</t>
    </r>
  </si>
  <si>
    <t>EU LI2: Main sources of differences between regulatory exposure amounts and carrying values in financial statements</t>
  </si>
  <si>
    <t>Items subject to</t>
  </si>
  <si>
    <t>Credit risk framework</t>
  </si>
  <si>
    <t>Securitization framework</t>
  </si>
  <si>
    <t>CCR framework</t>
  </si>
  <si>
    <t>Market risk framework</t>
  </si>
  <si>
    <t>Assets carrying value amount under the scope of regulatory consolidation (as per template EU LI1)</t>
  </si>
  <si>
    <t>Liabilities carrying value amount under the regulatory scope of consolidation (as per template EU LI1)</t>
  </si>
  <si>
    <t xml:space="preserve">Total net amount under the regulatory scope of consolidation </t>
  </si>
  <si>
    <t>Off-balance-sheet amounts</t>
  </si>
  <si>
    <t>Differences in valuations</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</si>
  <si>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</si>
  <si>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</si>
  <si>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</si>
  <si>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</si>
  <si>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Securitization with risk transfer</t>
  </si>
  <si>
    <t>Other differences</t>
  </si>
  <si>
    <t>Exposure amounts considered for regulatory purposes</t>
  </si>
  <si>
    <t>EU LIA - Explanations of differences between accounting and regulatory exposure amounts</t>
  </si>
  <si>
    <t>Article 436(b) CRR</t>
  </si>
  <si>
    <t>Institutions shall explain and quantify the origins of any significant differences between the amounts in columns (a) and (b) in template EU LI1, regardless of whether the differences proceed from different consolidation rules or from the use of different accounting standards between the accounting and the regulatory consolidations.</t>
  </si>
  <si>
    <t>Pillar 3 Risk Disclosures Report Section 3.4</t>
  </si>
  <si>
    <t>Article 436(d) CRR</t>
  </si>
  <si>
    <t>Institutions shall explain the origins of differences between carrying values under the scope of prudential consolidation and amounts considered for regulatory purposes shown in template EU LI2.</t>
  </si>
  <si>
    <t>EU LIB - Other qualitative information on the scope of application</t>
  </si>
  <si>
    <t>Article 436(f) CRR</t>
  </si>
  <si>
    <t>Institutions shall disclose any current or expected material practical or legal impediment to the prompt transfer of own funds or to the repayment of liabilities between the parent undertaking and its subsidiaries.</t>
  </si>
  <si>
    <t>No such impediment exists</t>
  </si>
  <si>
    <t>Article 436(g) CRR</t>
  </si>
  <si>
    <t>Where applicable, institutions shall disclose the name or names of the subsidiaries that are not included in the consolidation.</t>
  </si>
  <si>
    <t>Article 436(h) CRR</t>
  </si>
  <si>
    <t>Where applicable, institutions shall disclose the circumstances under which use is made of the derogation referred to in Article 7 CRR or the individual consolidation method laid down in Article 9 CRR.</t>
  </si>
  <si>
    <t>Where applicable, institutions shall disclose aggregate amount by which the actual own funds are less than required in all subsidiaries that are not included in the consolidation, and the name or names of those subsidiaries.</t>
  </si>
  <si>
    <t>Not applicable, there are no subsidiaries where the actual own funds are less than required</t>
  </si>
  <si>
    <t>EU INS1</t>
  </si>
  <si>
    <t>Insurance participations</t>
  </si>
  <si>
    <t>EU INS1: Insurance participations</t>
  </si>
  <si>
    <t>Risk exposure amount</t>
  </si>
  <si>
    <t>Own fund instruments held in insurance or re-insurance undertakings  or insurance holding company not deducted from own funds</t>
  </si>
  <si>
    <t>EU CCA</t>
  </si>
  <si>
    <t>Main features of regulatory own funds instruments and eligible liabilities instruments</t>
  </si>
  <si>
    <t>EU CCA - Main features of regulatory own funds instruments and eligible liabilities instruments</t>
  </si>
  <si>
    <t>Qualitative or quantitative information</t>
  </si>
  <si>
    <t>Issuer</t>
  </si>
  <si>
    <t>Arion Bank</t>
  </si>
  <si>
    <t>Unique identifier (eg CUSIP, ISIN or Bloomberg identifier for private placement)</t>
  </si>
  <si>
    <t>XS2125141445</t>
  </si>
  <si>
    <t>IS0000031334</t>
  </si>
  <si>
    <t>IS0000031326</t>
  </si>
  <si>
    <t>XS1914314726</t>
  </si>
  <si>
    <t>XS1956998956</t>
  </si>
  <si>
    <t>XS2025568846</t>
  </si>
  <si>
    <t>XS2096640623</t>
  </si>
  <si>
    <t>Public or private placement</t>
  </si>
  <si>
    <t>Public</t>
  </si>
  <si>
    <t>Private Placement</t>
  </si>
  <si>
    <t>Governing law(s) of the instrument</t>
  </si>
  <si>
    <t>English law, except with respect to the status and subordination, which are governed by, and shall be construed in accordance with, the laws of Iceland</t>
  </si>
  <si>
    <t>Icelandic law</t>
  </si>
  <si>
    <t>3a </t>
  </si>
  <si>
    <t>Contractual recognition of write down and conversion powers of resolution authorities</t>
  </si>
  <si>
    <t>Yes</t>
  </si>
  <si>
    <t>Regulatory treatment</t>
  </si>
  <si>
    <t xml:space="preserve">    Current treatment taking into account, where applicable, transitional CRR rules</t>
  </si>
  <si>
    <t>Additional Tier 1</t>
  </si>
  <si>
    <t>Tier 2 capital</t>
  </si>
  <si>
    <t xml:space="preserve">     Post-transitional CRR rules</t>
  </si>
  <si>
    <t xml:space="preserve">     Eligible at solo/(sub-)consolidated/ solo&amp;(sub-)consolidated</t>
  </si>
  <si>
    <t>Solo &amp; (sub)consolidated</t>
  </si>
  <si>
    <t xml:space="preserve">     Instrument type (types to be specified by each jurisdiction)</t>
  </si>
  <si>
    <t>Additional Tier 1 Capital</t>
  </si>
  <si>
    <t>Subordinated loan</t>
  </si>
  <si>
    <t>Amount recognised in regulatory capital or eligible liabilities  (Currency in million, as of most recent reporting date)</t>
  </si>
  <si>
    <t>193.365.000.000 ISK</t>
  </si>
  <si>
    <t xml:space="preserve">Nominal amount of instrument </t>
  </si>
  <si>
    <t>$100000000</t>
  </si>
  <si>
    <t>4.800.000.000 ISK</t>
  </si>
  <si>
    <t>880.000.000 ISK</t>
  </si>
  <si>
    <t>500.000.000 SEK</t>
  </si>
  <si>
    <t>5.000.000 EUR</t>
  </si>
  <si>
    <t>300.000.000 NOK</t>
  </si>
  <si>
    <t>Issue price</t>
  </si>
  <si>
    <t>Redemption price</t>
  </si>
  <si>
    <t>Accounting classification</t>
  </si>
  <si>
    <t>Liability – amortised cost</t>
  </si>
  <si>
    <t>Liability  - amortised cost</t>
  </si>
  <si>
    <t>Original date of issuance</t>
  </si>
  <si>
    <t>4 July 2019</t>
  </si>
  <si>
    <t>22 November 2018</t>
  </si>
  <si>
    <t>6 March 2019</t>
  </si>
  <si>
    <t>9 July 2019</t>
  </si>
  <si>
    <t>20 December 2019</t>
  </si>
  <si>
    <t>Perpetual or dated</t>
  </si>
  <si>
    <t>Perpetual</t>
  </si>
  <si>
    <t>Dated</t>
  </si>
  <si>
    <t xml:space="preserve">     Original maturity date </t>
  </si>
  <si>
    <t>No maturity Date</t>
  </si>
  <si>
    <t>4 January 2030</t>
  </si>
  <si>
    <t>22 November 2028</t>
  </si>
  <si>
    <t>6 March 2031</t>
  </si>
  <si>
    <t>July 2029</t>
  </si>
  <si>
    <t>December 2029</t>
  </si>
  <si>
    <t>Issuer call subject to prior supervisory approval</t>
  </si>
  <si>
    <t xml:space="preserve">     Optional call date, contingent call dates and redemption amount </t>
  </si>
  <si>
    <t>25 February 2025, 100% of nominal amount</t>
  </si>
  <si>
    <t>4 January 2025, 100% of nominal amount</t>
  </si>
  <si>
    <t>22 November 2023, 100% of nominal amount</t>
  </si>
  <si>
    <t>6 March 2026, 100% of nominal amount</t>
  </si>
  <si>
    <t>9 July 2024, 100% of nominal amount</t>
  </si>
  <si>
    <t xml:space="preserve">     Subsequent call dates, if applicable</t>
  </si>
  <si>
    <t>26th February 2025 and ending on (and including) the First Reset Date or on any Interest Payment Date thereafter, or (ii) upon a Withholding Tax Event, Tax Deductibility Event or a Capital Disqualification Event</t>
  </si>
  <si>
    <t>4 January 2025 and on each interest paymant date thereafter</t>
  </si>
  <si>
    <t>22 November 2028 and on each interest paymant date thereafter</t>
  </si>
  <si>
    <t>6 March 2026, and on each interest paymant date thereafter</t>
  </si>
  <si>
    <t>9 July 2024, and on each interest paymant date thereafter</t>
  </si>
  <si>
    <t>20 December 2024, and on each interest paymant date thereafter</t>
  </si>
  <si>
    <t>Coupons / dividends</t>
  </si>
  <si>
    <t xml:space="preserve">Fixed or floating dividend/coupon </t>
  </si>
  <si>
    <t xml:space="preserve">Fixed Rate </t>
  </si>
  <si>
    <t>Floating</t>
  </si>
  <si>
    <t>Fixed Rate</t>
  </si>
  <si>
    <t>Floating rate</t>
  </si>
  <si>
    <t xml:space="preserve">Coupon rate and any related index </t>
  </si>
  <si>
    <t>6.25% semi annually</t>
  </si>
  <si>
    <t>3,875% semi annually</t>
  </si>
  <si>
    <t>6.75%</t>
  </si>
  <si>
    <t>3 month STIBOR + 3.10 per cent</t>
  </si>
  <si>
    <t>6 month EURIBOR + 3,24%</t>
  </si>
  <si>
    <t>3 month NIBOR + 3.65%</t>
  </si>
  <si>
    <t>3 month STIBOR + 3.70%</t>
  </si>
  <si>
    <t xml:space="preserve">Existence of a dividend stopper </t>
  </si>
  <si>
    <t>No</t>
  </si>
  <si>
    <t xml:space="preserve">     Fully discretionary, partially discretionary or mandatory (in terms of timing)</t>
  </si>
  <si>
    <t>Fully discretionary</t>
  </si>
  <si>
    <t>Mandatory</t>
  </si>
  <si>
    <t xml:space="preserve">     Fully discretionary, partially discretionary or mandatory (in terms of amount)</t>
  </si>
  <si>
    <t xml:space="preserve">     Existence of step up or other incentive to redeem</t>
  </si>
  <si>
    <t xml:space="preserve">     Noncumulative or cumulative</t>
  </si>
  <si>
    <t>Noncumulative</t>
  </si>
  <si>
    <t>Convertible or non-convertible</t>
  </si>
  <si>
    <t>Convertible</t>
  </si>
  <si>
    <t>Non-Convertible</t>
  </si>
  <si>
    <t xml:space="preserve">     If convertible, conversion trigger(s)</t>
  </si>
  <si>
    <t>The Notes will be converted into Conversion Shares at the prevailing Conversion Price (i) if at any time the CET1 ratio of the Bank on a solo basis or of the Group on a consolidated basis is less than 5.125%, or (ii) upon the occurrence of a Non-Viability Event (“NVE”)</t>
  </si>
  <si>
    <t>N/A</t>
  </si>
  <si>
    <t xml:space="preserve">     If convertible, fully or partially</t>
  </si>
  <si>
    <t>Always Fully</t>
  </si>
  <si>
    <t xml:space="preserve">     If convertible, conversion rate</t>
  </si>
  <si>
    <t>The highest of (i) the Current Market Price of an Ordinary Share, translated into U.S. dollars at the Prevailing Exchange Rate, (ii) U.S.$ 0.473, or (iii) the par value of an Ordinary Share. The Conversion Price is subject to adjustment following certain corporate actions or if a Qualifying Takeover Event occurs</t>
  </si>
  <si>
    <t xml:space="preserve">     If convertible, mandatory or optional conversion</t>
  </si>
  <si>
    <t xml:space="preserve">     If convertible, specify instrument type convertible into</t>
  </si>
  <si>
    <t>Share capital</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</si>
  <si>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</si>
  <si>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</si>
  <si>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</si>
  <si>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</si>
  <si>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</si>
  <si>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</si>
  <si>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34a </t>
  </si>
  <si>
    <t>Type of subordination (only for eligible liabilities)</t>
  </si>
  <si>
    <t>Statutory</t>
  </si>
  <si>
    <t>EU-34b</t>
  </si>
  <si>
    <t>Ranking of the instrument in normal insolvency proceedings</t>
  </si>
  <si>
    <t>Item no. 7 in Article 85(1)(a) of Act no. 70/2020, as amended</t>
  </si>
  <si>
    <t>Item no. 6 in Article 85(1)(a) of Act no. 70/2020, as amended</t>
  </si>
  <si>
    <t>Position in subordination hierarchy in liquidation (specify instrument type immediately senior to instrument)</t>
  </si>
  <si>
    <t>Subordinate to all instruments except shares, next in priority are subordinated loans</t>
  </si>
  <si>
    <t>Subordinate to all senior lending</t>
  </si>
  <si>
    <t>Non-compliant transitioned features</t>
  </si>
  <si>
    <t>If yes, specify non-compliant features</t>
  </si>
  <si>
    <t>37a</t>
  </si>
  <si>
    <t>Link to the full term and conditions of the instrument (signposting)</t>
  </si>
  <si>
    <t>https://wwwv2.arionbanki.is/bankinn/fjarfestatengsl/skuldabrefafjarfestar/endanlegir-skilmalar/#at1</t>
  </si>
  <si>
    <t>https://wwwv2.arionbanki.is/bankinn/fjarfestatengsl/skuldabrefafjarfestar/endanlegir-skilmalar/#vikjandi</t>
  </si>
  <si>
    <t>https://wwwv2.arionbanki.is/library/skrar/Bankinn/Fjarfestatengsl/Adrar-langtimaskuldir/EMTN/Endanlegir-skilmalar---Final-terms/Arion%20Final%20Terms%20SEK%20500mn%20Notes%20due%202028.pdf</t>
  </si>
  <si>
    <t>https://wwwv2.arionbanki.is/library/skrar/Bankinn/Fjarfestatengsl/Adrar-langtimaskuldir/EMTN/Endanlegir-skilmalar---Final-terms/Final%20Terms_EUR5million_signed.pdf</t>
  </si>
  <si>
    <t>https://wwwv2.arionbanki.is/library/skrar/Bankinn/Fjarfestatengsl/Adrar-langtimaskuldir/EMTN/Endanlegir-skilmalar---Final-terms/Final%20terms%20NOK%20300m%20Tier%202%2010NC5.pdf</t>
  </si>
  <si>
    <t>https://wwwv2.arionbanki.is/library/skrar/Bankinn/Fjarfestatengsl/Adrar-langtimaskuldir/EMTN/Endanlegir-skilmalar---Final-terms/Final%20Terms_signed%20-%20Copy%20(1).pdf</t>
  </si>
  <si>
    <t>EU OVC</t>
  </si>
  <si>
    <t>ICAAP information</t>
  </si>
  <si>
    <t>EU OVC - ICAAP information</t>
  </si>
  <si>
    <t>Article 438(a) CRR</t>
  </si>
  <si>
    <t>Approach to assessing the adequacy of their internal capital
Institutions shall disclose a summary of their approach to assessing the adequacy of their internal capital to support current and future activities.</t>
  </si>
  <si>
    <t>Pillar 3 Risk Disclosures Report Section 3.6.1</t>
  </si>
  <si>
    <t>Article 438(c) CRR</t>
  </si>
  <si>
    <t>Upon demand from the relevant competent authority, the result of the institution's internal capital adequacy assessment process
This information shall only be disclosed by institutions when required by the relevant competent authority.</t>
  </si>
  <si>
    <t>EU LRA</t>
  </si>
  <si>
    <t>Disclosure of LR qualitative information</t>
  </si>
  <si>
    <t>EU LRA - Disclosure of LR qualitative information</t>
  </si>
  <si>
    <t>Pillar 3 Risk Disclosures Report Section 3.7</t>
  </si>
  <si>
    <t>EU CRA</t>
  </si>
  <si>
    <t>General qualitative information about credit risk</t>
  </si>
  <si>
    <t>EU CRB</t>
  </si>
  <si>
    <t>Additional disclosure related to the credit quality of assets</t>
  </si>
  <si>
    <t>Table EU CRA - General qualitative information about credit risk</t>
  </si>
  <si>
    <t>Institutions shall describe their risk management objectives and policies for credit risk by providing the following information:</t>
  </si>
  <si>
    <t>Qualitative disclosures</t>
  </si>
  <si>
    <t>In the concise risk statement in accordance with point (f) of Article 435(1) CRR, how the business model translates into the components of the institution’s credit risk profile.</t>
  </si>
  <si>
    <t>Pillar 3 Risk Disclosures Report Chapter 2</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</si>
  <si>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</si>
  <si>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Pillar 3 Risk Disclosures Report Chapter 4</t>
  </si>
  <si>
    <t>When informing on the structure and organization of the risk management function in accordance with point (b) of Article 435(1) CRR, the structure and organization of the credit risk management and control function.</t>
  </si>
  <si>
    <t>When informing on the authority, status and other arrangements for the risk management function in accordance with point (b) of Article 435(1) CRR, the relationships between credit risk management, risk control, compliance and internal audit functions.</t>
  </si>
  <si>
    <t>Table EU CRB: Additional disclosure related to the credit quality of assets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</si>
  <si>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</si>
  <si>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Pillar 3 Risk Disclosures Report Section 4.6.5</t>
  </si>
  <si>
    <t>The extent of past-due exposures (more than 90 days) that are not considered to be impaired and the reasons for this.</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</si>
  <si>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</si>
  <si>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</si>
  <si>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EU CRD</t>
  </si>
  <si>
    <t>Qualitative disclosure requirements related to standardised approach</t>
  </si>
  <si>
    <t>EU CRD - Qualitative disclosure requirements related to standardized approach</t>
  </si>
  <si>
    <t>Article 444  (a) CRR</t>
  </si>
  <si>
    <t xml:space="preserve">Institutions shall disclose the names of the nominated external credit assessment institutions (ECAIs) and export credit agencies (ECAs) used and the reasons for any changes in those nominations over the disclosure period. </t>
  </si>
  <si>
    <t>Fitch, Moody's, S&amp;P</t>
  </si>
  <si>
    <t>Article 444  (b) CRR</t>
  </si>
  <si>
    <t xml:space="preserve">Institutions shall indicate the exposure classes, specified in Article 112 CRR, for which institutions calculate the risk-weighted exposure amounts in accordance with Chapter 2 of Title II of Part Three CRR using the credit assessment of the nominated ECAI or ECA. </t>
  </si>
  <si>
    <t>Central governments or central banks; Public sector entities; Institutions</t>
  </si>
  <si>
    <t>Article 444 (c) CRR</t>
  </si>
  <si>
    <t>When an issuer or an issue credit assessment is used to determine the risk weight to be assigned to an exposure not included in the trading book in accordance with Article 139 of Chapter 2 of Title II of Part Three CRR, the institutions shall describe the process used.</t>
  </si>
  <si>
    <t>The procedure is as prescribed in Article 139 of CRR</t>
  </si>
  <si>
    <t>Article 444 (d) CRR</t>
  </si>
  <si>
    <t xml:space="preserve">Institutions shall indicate, for each of the exposure classes specified in Article 112 CRR, the alphanumerical scale of each nominated ECAI/ECA (as referred to in row (a) of this template) with the risk weights that correspond with the credit quality steps as set out in Chapter 2 of Title II of Part Three CRR, except where the institution complies with the standard association published by the EBA </t>
  </si>
  <si>
    <t>The standard association published by EBA is used</t>
  </si>
  <si>
    <t>EU CRC</t>
  </si>
  <si>
    <t>Qualitative disclosure requirements related to CRM techniques</t>
  </si>
  <si>
    <t>EU CRC - Qualitative disclosure requirements related to CRM techniques</t>
  </si>
  <si>
    <t>Article 453 (a) CRR</t>
  </si>
  <si>
    <t>When disclosing information on their netting policies and use of netting in accordance with point (a) of Article 453 CRR, institutions shall provide a clear description of CRM policies and processes concerning on-balance-sheet, off-balance-sheet netting and master netting agreements. They shall also indicate to what extent on-balance-sheet, off-balance-sheet netting and master netting agreements have been used and their importance regarding credit risk management. Institutions could especially mention details about the techniques in use as well as the positions covered by on-balance-sheet netting agreements and the financial instruments included in the master netting agreements. Furthermore, the conditions necessary to assure effectiveness of these techniques and the controls in place for legal risk could also be described.</t>
  </si>
  <si>
    <t>Pillar 3 Risk Disclosures Report Section 4.4</t>
  </si>
  <si>
    <t>Article 453 (b) CRR</t>
  </si>
  <si>
    <t>As part of their disclosures on the core features of their policies and processes for eligible collateral valuation and management in accordance with point (b) of Article 453 CRR, institutions shall disclose:
- the basis for the assessment and evaluation of the pledged collateral including assessment of legal certainty of CRM techniques;
- type of valuation (market value, mortgage lending value, other types of values);
- to what extent the calculated value of collateral is reduced by a haircut;
- the process, frequency and methods in place to monitor the value of mortgage collateral and other physical collateral.
Additionally, institutions could also disclose if there is a system of credit exposure limits in place and the impact of accepted collateral in the quantification of those limits.</t>
  </si>
  <si>
    <t>When describing the collateral taken in accordance with point (c) of Article 453 CRR, institutions shall provide a detailed description of the main types of collateral accepted to mitigate credit risk, by type of exposures.</t>
  </si>
  <si>
    <t xml:space="preserve">
Article 453 (d) CRR</t>
  </si>
  <si>
    <t xml:space="preserve">The description of the main types of guarantors and counterparties in credit derivatives and their creditworthiness to be disclosed in accordance with point (d) of Article 453 CRR shall cover credit derivatives used for the purposes of reducing capital requirements, excluding those used as part of synthetic securitization structures. Institutions could also include description of the methods used to recognise the effects of the guarantees or credit derivatives provided by the main types of guarantors and counterparties. </t>
  </si>
  <si>
    <t xml:space="preserve">
Article 453 (e) CRR</t>
  </si>
  <si>
    <t>When disclosing information about market or credit risk concentrations within CRM taken in accordance with point (e) of Article 453 CRR, institutions shall provide an analysis of any concentration that arises due to CRM measures and may prevent CRM instruments from being effective. Concentrations in the scope of those disclosures could include concentrations by type of instrument used as collateral, entity (concentration by guarantor type and credit derivative providers), sector, geographical area, currency, rating or other factors that potentially impact the value of the protection and thereby reduce this protection.</t>
  </si>
  <si>
    <t>EU CQ3</t>
  </si>
  <si>
    <t>Credit quality of performing and non-performing exposures by past due days</t>
  </si>
  <si>
    <t>EU CQ3 - Credit quality of performing and non-performing exposures by past due days</t>
  </si>
  <si>
    <t>Perfoming exposures</t>
  </si>
  <si>
    <t>Non-performing exposures</t>
  </si>
  <si>
    <t>Past due &gt; 30 days ≤ 90 days</t>
  </si>
  <si>
    <t>Past due
&gt; 90 days
≤ 180 days</t>
  </si>
  <si>
    <t>Past due
&gt; 180 days
≤ 1 year</t>
  </si>
  <si>
    <t>Past due
&gt; 1 year ≤ 2 years</t>
  </si>
  <si>
    <t>Past due
&gt; 2 years ≤ 5 years</t>
  </si>
  <si>
    <t>Past due
&gt; 5 years ≤ 7 years</t>
  </si>
  <si>
    <t>Past due &gt; 7 years</t>
  </si>
  <si>
    <t>Central banks</t>
  </si>
  <si>
    <t>General governments</t>
  </si>
  <si>
    <t>Credit institutions</t>
  </si>
  <si>
    <t>Other financial corporations</t>
  </si>
  <si>
    <t>Non-financial corporations</t>
  </si>
  <si>
    <t xml:space="preserve">      Of which SMEs</t>
  </si>
  <si>
    <t>Households</t>
  </si>
  <si>
    <t>210</t>
  </si>
  <si>
    <t>220</t>
  </si>
  <si>
    <t>EU CCRA</t>
  </si>
  <si>
    <t>Qualitative disclosure related to CCR</t>
  </si>
  <si>
    <t>EU CCRA - Qualitative disclosure related to CCR</t>
  </si>
  <si>
    <t>Article 439 (a) CRR</t>
  </si>
  <si>
    <t>When disclosing information required in point (a) of Article 439 CRR, institutions shall provide a description of the methodology used to assign internal capital and credit limits for counterparty credit exposures, including the methods to assign those limits to exposures to central counterparties.</t>
  </si>
  <si>
    <t>Article 439 (b) CRR</t>
  </si>
  <si>
    <t>When disclosing information required in point (b) of Article 439 CRR, institutions shall provide a description of policies related to guarantees and other credit risk mitigants, such as the policies for securing collateral and establishing credit reserves.</t>
  </si>
  <si>
    <t>When disclosing information required in point (c) of Article 439 CRR, institutions shall provide a description of policies with respect to Wrong-Way risk as defined in Article 291 CRR.</t>
  </si>
  <si>
    <t>Article 431 (3) and (4) CRR</t>
  </si>
  <si>
    <t>In accordance with Article 431 (3) and (4) CRR institutions shall complement the above information by any other risk management objectives and relevant policies related to CCR.</t>
  </si>
  <si>
    <t>Article 439 (d) CRR</t>
  </si>
  <si>
    <t>When disclosing information required in point (d) of Article 439 CRR institutions shall provide the amount of collateral the institutions would have to provide if their credit rating was downgraded. 
Where the central bank of a Member State undertakes liquidity assistance in the form of collateral swap transactions, the competent authority may exempt institutions to provide this information where it deems that the disclosure of the information referred to therein could reveal the provision of emergency liquidity assistance. For these purposes, the competent authority shall set out appropriate thresholds and objective criteria.</t>
  </si>
  <si>
    <t>EU MRA</t>
  </si>
  <si>
    <t>Qualitative disclosure requirements related to market risk</t>
  </si>
  <si>
    <t>EU IRRBBA</t>
  </si>
  <si>
    <t xml:space="preserve">Qualitative information on interest rate risks of non-trading book activities </t>
  </si>
  <si>
    <t>EU MRA - Qualitative disclosure requirements related to market risk</t>
  </si>
  <si>
    <t>Points (a) and (d) of Article 435 (1) CRR</t>
  </si>
  <si>
    <t>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</si>
  <si>
    <t>Pillar 3 Risk Disclosures Report Section 5.2</t>
  </si>
  <si>
    <t>Point (b) of Article 435 (1) CRR</t>
  </si>
  <si>
    <t xml:space="preserve">A description of the structure and organization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</si>
  <si>
    <t>Pillar 3 Risk Disclosures Report Section 5.1</t>
  </si>
  <si>
    <t>Point (c ) of Article 435 (1) CRR</t>
  </si>
  <si>
    <t>Scope and nature of risk reporting and measurement systems</t>
  </si>
  <si>
    <t xml:space="preserve">EU IRRBBA - Qualitative information on interest rate risks of non-trading book activities </t>
  </si>
  <si>
    <t>Article 448.1 (e), first paragraph</t>
  </si>
  <si>
    <t>A description of how the institution defines IRRBB for purposes of risk control and measurement.</t>
  </si>
  <si>
    <t>Article 448.1 (f)</t>
  </si>
  <si>
    <t>A description of the institution's overall IRRBB management and mitigation strategies.</t>
  </si>
  <si>
    <t>Article 448.1 (e) (i) and (v); Article 448.2</t>
  </si>
  <si>
    <t>The periodicity of the calculation of the institution's IRRBB measures, and a description of the specific measures that the institution uses to gauge its sensitivity to IRRBB.</t>
  </si>
  <si>
    <t>Article 448.1 (e) (iii); 
Article 448.2</t>
  </si>
  <si>
    <t>A description of the interest rate shock and stress scenarios that the institution uses to estimate changes in the economic value and in net interest income (if applicable).</t>
  </si>
  <si>
    <t>Article 448.1 (e) (ii);
Article 448.2</t>
  </si>
  <si>
    <t>A description of the key modelling and parametric assumptions different from those used for disclosure of template EU IRRBB1 (if applicable).</t>
  </si>
  <si>
    <t>Article 448.1 (e) (iv);
Article 448.2</t>
  </si>
  <si>
    <t>A high-level description of how the bank hedges its IRRBB, as well as the associated
accounting treatment (if applicable).</t>
  </si>
  <si>
    <t>Article 448.1 (c);
Article 448.2</t>
  </si>
  <si>
    <t>A description of key modelling and parametric assumptions used for the IRRBB measures in template EU IRRBB1 (if applicable).</t>
  </si>
  <si>
    <t xml:space="preserve">Article 448.1 (d) </t>
  </si>
  <si>
    <t>Explanation of the significance of the IRRBB measures and of their significant variations since previous disclosures</t>
  </si>
  <si>
    <t>Any other relevant information regarding the IRRBB measures disclosed in template EU IRRBB1 (optional)</t>
  </si>
  <si>
    <t xml:space="preserve">Article 448.1 (g) </t>
  </si>
  <si>
    <t xml:space="preserve"> (1) (2)</t>
  </si>
  <si>
    <t>Disclosure of the average and longest repricing maturity assigned to non-maturity deposits</t>
  </si>
  <si>
    <t>EU LIQA</t>
  </si>
  <si>
    <t>Liquidity risk management</t>
  </si>
  <si>
    <t>EU AE1</t>
  </si>
  <si>
    <t>Encumbered and unencumbered assets</t>
  </si>
  <si>
    <t>EU AE2</t>
  </si>
  <si>
    <t>Collateral received and own debt securities issued</t>
  </si>
  <si>
    <t>EU AE3</t>
  </si>
  <si>
    <t>Sources of encumbrance</t>
  </si>
  <si>
    <t>EU AE4</t>
  </si>
  <si>
    <t>Accompanying narrative information</t>
  </si>
  <si>
    <t xml:space="preserve">EU LIQA - Liquidity risk management </t>
  </si>
  <si>
    <t>in accordance with Article 451a(4) CRR</t>
  </si>
  <si>
    <t>Strategies and processes in the management of the liquidity risk, including policies on diversification in the sources and tenor of planned funding</t>
  </si>
  <si>
    <t>Pillar 3 Risk Disclosures Report Chapter 6</t>
  </si>
  <si>
    <t>Structure and organization of the liquidity risk management function (authority, statute, other arrangements).</t>
  </si>
  <si>
    <t>A description of the degree of centralization of liquidity management and interaction between the group’s units</t>
  </si>
  <si>
    <t>Scope and nature of liquidity risk reporting and measurement systems.</t>
  </si>
  <si>
    <t>Policies for hedging and mitigating the liquidity risk and strategies and processes for monitoring the continuing effectiveness of hedges and mitigants.</t>
  </si>
  <si>
    <t>An outline of the bank`s contingency funding plans.</t>
  </si>
  <si>
    <t>An explanation of how stress testing is used.</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</si>
  <si>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</si>
  <si>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Pillar 3 Risk Disclosures Report Risk Statement</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</si>
  <si>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</si>
  <si>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 xml:space="preserve">  ·         Concentration limits on collateral pools and sources of funding (both products and counterparties)</t>
  </si>
  <si>
    <t xml:space="preserve">  ·         Customised measurement tools or metrics that assess the structure of the bank’s balance sheet or that project cash flows and future liquidity positions, taking into account off-balance sheet risks which are specific to that bank</t>
  </si>
  <si>
    <t xml:space="preserve">  ·         Liquidity exposures and funding needs at the level of individual legal entities, foreign branches and subsidiaries, taking into account legal, regulatory and operational limitations on the transferability of liquidity</t>
  </si>
  <si>
    <t xml:space="preserve">  ·         Balance sheet and off-balance sheet items broken down into maturity buckets and the resultant liquidity gaps</t>
  </si>
  <si>
    <t>EU AE1  - Encumbered and unencumbered assets</t>
  </si>
  <si>
    <t>Carrying amount of encumbered assets</t>
  </si>
  <si>
    <t>Fair value of encumbered assets</t>
  </si>
  <si>
    <t>Fair value of unencumbered assets</t>
  </si>
  <si>
    <t>Assets of the disclosing institution</t>
  </si>
  <si>
    <t>Equity instruments</t>
  </si>
  <si>
    <t>of which: covered bonds</t>
  </si>
  <si>
    <t>of which: securitizations</t>
  </si>
  <si>
    <t>of which: issued by general governments</t>
  </si>
  <si>
    <t>of which: issued by financial corporations</t>
  </si>
  <si>
    <t>of which: issued by non-financial corporations</t>
  </si>
  <si>
    <t>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</si>
  <si>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</si>
  <si>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</si>
  <si>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</si>
  <si>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</si>
  <si>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</si>
  <si>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</si>
  <si>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230</t>
  </si>
  <si>
    <t>Other collateral received</t>
  </si>
  <si>
    <t>240</t>
  </si>
  <si>
    <t>Own debt securities issued other than own covered bonds or securitizations</t>
  </si>
  <si>
    <t>241</t>
  </si>
  <si>
    <t xml:space="preserve"> Own covered bonds and securitizations issued and not yet pledged</t>
  </si>
  <si>
    <t>250</t>
  </si>
  <si>
    <t>TOTAL COLLATERAL RECEIVED AND OWN DEBT SECURITIES ISSUED</t>
  </si>
  <si>
    <t>EU AE3  - Sources of encumbrance</t>
  </si>
  <si>
    <t>Matching liabilities, contingent liabilities or securities lent</t>
  </si>
  <si>
    <t>Assets, collateral received and own debt securities issued other than covered bonds and securitizations encumbered</t>
  </si>
  <si>
    <t>Carrying amount of selected financial liabilities</t>
  </si>
  <si>
    <t>EU AE4 - Accompanying narrative information</t>
  </si>
  <si>
    <t>in accordance with Article 443 CRR</t>
  </si>
  <si>
    <t>General narrative information on asset encumbrance, including:
(a)	an explanation of any difference between the regulatory consolidation scope used for the purpose of the disclosures on asset encumbrance and the scope retained for the application of the liquidity requirements on a consolidated basis as defined in Chapter 2 of Title I of Part Two CRR, which is used to define (E)HQLA eligibility;
(b)	an explanation of any difference between, on the one hand, pledged and transferred assets in accordance with the applicable accounting frameworks and as applied by the institution and, on the other hand, encumbered assets and an indication of any difference of treatment of transactions, such as when some transactions are deemed to lead to pledge or transfer of assets but not to encumbrance of assets, or vice versa;
(c)	the exposure value used for the purposes of disclosure and how median exposure values are derived.</t>
  </si>
  <si>
    <t>Narrative information relating to the impact of the institution’s business model on its level of encumbrance and the importance of encumbrance on the institution’s funding model, including the following:
(a)	the main sources and types of encumbrance, detailing, where applicable, encumbrance due to significant activities with derivatives, securities lending, repos, covered bonds issuance and securitization;
(b)	the structure of encumbrance between entities within a group, and especially whether the encumbrance level of the consolidated group stems from particular entities and whether there is significant intragroup encumbrance;
(c)	information on over-collateralization, especially regarding covered bonds and securitizations, and the incidence of over-collateralization on the levels of encumbrance;
(d)	additional information on encumbrance of assets, collateral and off-balance sheet items and the sources of encumbrance by any significant currencies other than the reporting currency as referred to in Article 415(2) CRR;
(e)	a general description of the proportion of items included in column 060 'Carrying amount of unencumbered assets' in template EU AE1 that the institution would not deem available for encumbrance in the normal course of its business (e.g. intangible assets, including goodwill, deferred tax assets, property, plant and other fixed assets, derivative assets, reverse repo and stock borrowing receivables);
(f)	the amount of underlying assets and of cover pool assets of retained securitizations and retained covered bonds, and whether those underlying and cover pool assets are encumbered or unencumbered, along with the amount of associated retained securitizations and retained covered bonds;
(g)	where relevant for explaining the impact of their business model on their level of encumbrance, details (including quantitative information if relevant) on each of the following:
(i)	the types and amounts of encumbered and unencumbered assets included in row 120 of template EU AE1;
(ii)	the amounts and types of encumbered assets and off-balance sheet items included in row 010 of template EU AE3 that are not associated with any liabilities;
(h)	 where relevant in the context of their use of encumbrance in relation to their business model, additional information on the breakdown of the following rows in the templates EU AE1, EU AE2 and EU AE3: 
(i)	Row 120 of template EU AE1 - “Other assets”, 
(ii)	Row 230 of template EU AE2 “Other collateral received”,
(iii)	Row 010 of template EU AE3 - “Carrying amount of selected financial liabilities” (especially if part of the encumbrance of assets is associated with liabilities and another part is not).</t>
  </si>
  <si>
    <t>Operational Risk</t>
  </si>
  <si>
    <t>EU ORA</t>
  </si>
  <si>
    <t>Qualitative information on operational risk</t>
  </si>
  <si>
    <t>EU OR1</t>
  </si>
  <si>
    <t>Operational risk own funds requirements and risk-weighted exposure amounts</t>
  </si>
  <si>
    <t>Remuneration</t>
  </si>
  <si>
    <t>EU REMA</t>
  </si>
  <si>
    <t>Remuneration policy</t>
  </si>
  <si>
    <t>EU REM1</t>
  </si>
  <si>
    <t>Remuneration awarded for the financial year</t>
  </si>
  <si>
    <t>EU REM2</t>
  </si>
  <si>
    <t>Special payments  to staff whose professional activities have a material impact on institutions’ risk profile (identified staff)</t>
  </si>
  <si>
    <t>EU REM3</t>
  </si>
  <si>
    <t>Deferred remuneration</t>
  </si>
  <si>
    <t>EU REM4</t>
  </si>
  <si>
    <t>Remuneration of 1 million EUR or more per year</t>
  </si>
  <si>
    <t>EU REM5</t>
  </si>
  <si>
    <t>Information on remuneration of staff whose professional activities have a material impact on institutions’ risk profile (identified staff)</t>
  </si>
  <si>
    <t>EU ORA - Qualitative information on operational risk</t>
  </si>
  <si>
    <t>Points (a), (b), (c) and (d) of Article 435(1) CRR</t>
  </si>
  <si>
    <t>Disclosure of the risk management objectives and policies
In accordance with Article 435(1) CRR, institutions shall disclose their risk management objectives and policies for operational risk, including:
  - strategies and processes;
  - structure and organization of risk management function for operational risk;
  - risk measurements and control;
  - operational risk reporting;
  - policies for hedging and mitigating operational risk.</t>
  </si>
  <si>
    <t>Pillar 3 Risk Disclosures Report Chapter 7</t>
  </si>
  <si>
    <t>Article 446 CRR</t>
  </si>
  <si>
    <t>Article 454 CRRR</t>
  </si>
  <si>
    <t>EU OR1 - Operational risk own funds requirements and risk-weighted exposure amounts</t>
  </si>
  <si>
    <t>Relevant indicator</t>
  </si>
  <si>
    <t>Own funds requirement</t>
  </si>
  <si>
    <t>Risk Exposure amount</t>
  </si>
  <si>
    <t>Banking activities</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</si>
  <si>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</si>
  <si>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</si>
  <si>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</si>
  <si>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</si>
  <si>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</si>
  <si>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EU REMA - Remuneration policy</t>
  </si>
  <si>
    <t>Institutions shall describe the main elements of their remuneration policies and how they implement these policies. In particular, the following elements, where relevant, shall be described:</t>
  </si>
  <si>
    <t>Information relating to the bodies that oversee remuneration. Disclosures shall include:
•	 name, composition and mandate of the main body (management body and remuneration committee where established) overseeing the remuneration policy and the number of meetings held by that main body during the financial year;
•	 external consultants whose advice has been sought, the body by which they were commissioned, and in which areas of the remuneration framework;
•	 a description of the scope of the institution’s remuneration policy (eg by regions, business lines), including the extent to which it is applicable to subsidiaries and branches located in third countries;
•	 a description of the staff or categories of staff whose professional activities have a material impact on institutions' risk profile (identified staff).</t>
  </si>
  <si>
    <t>Pillar 3 Risk Disclosures Report Chapter 9</t>
  </si>
  <si>
    <t>Information relating to the design and structure of the remuneration system for identified staff. Disclosures shall include:
  • 	 an overview of the key features and objectives of remuneration policy, and information about the decision-making process used for determining the remuneration policy and the role of the relevant stakeholders (e.g. the shareholders’ meeting);
  •	 information on the criteria used for performance measurement and ex ante and ex post risk adjustment;
  •	 whether the management body and the remuneration committee, where established, reviewed the institution’s remuneration policy during the past year, and if so, an overview of any changes that were made, the reasons for those changes and their impact on remuneration;
  •	 information of how the institution ensures that staff in internal control functions are remunerated independently of the businesses they oversee;
  •	 policies and criteria applied for the award of guaranteed variable remuneration and severance payments.</t>
  </si>
  <si>
    <t>Description of the ways in which current and future risks are taken into account in the remuneration processes 
Disclosures shall include an overview of the key risks, their measurement and how these measures affect remuneration.</t>
  </si>
  <si>
    <t xml:space="preserve">The ratios between fixed and variable remuneration set in accordance with point (g) of Article 94(1) of Directive (EU) 2013/36(“CRD”) </t>
  </si>
  <si>
    <t>Description of the ways in which the institution seeks to link performance during a performance measurement period with levels of remuneration
Disclosures shall include:
  •	 an overview of main performance criteria and metrics for institution, business lines and individuals.
  •	 an overview of how amounts of individual variable remuneration are linked to institution-wide and individual performance.
  •	 information on the criteria used to determine the balance between different types of instruments awarded including shares, equivalent ownership interest, options and other instruments
  •	 information of the measures the institution will implement to adjust variable remuneration in the event that performance metrics are weak, including the institution’s criteria for determining performance metrics when the performance metrics are considered “weak”. In accordance with point (n) of Article 94(1) CRD, to be paid or vested the variable remuneration has to be justified on the basis of the performance of the institution, the business unit and the individual concerned. Institutions shall explain the criteria/thresholds for determining that the performance is weak and that does not justify that the variable remuneration can be paid or vested.</t>
  </si>
  <si>
    <t>Description of the ways in which the institution seeks to adjust remuneration to take account of long-term performance
Disclosures shall include:
  •	 an overview of the institution’s policy on deferral, payout in instrument, retention periods and vesting of variable remuneration including where it is different among staff or categories of staff.
  •	 information of the institution’ criteria for ex post adjustments (malus during deferral and clawback after vesting, if permitted by national law).
  •	 where applicable, shareholding requirements that may be imposed on identified staff.</t>
  </si>
  <si>
    <t>The description of the main parameters and rationale for any variable components scheme and any other non-cash benefit, as referred to in point (f) of Article 450(1) CRR. Disclosures shall include:
  •	 Information on the specific risk/performance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</si>
  <si>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(h)</t>
  </si>
  <si>
    <t>Upon demand from the relevant Member State or competent authority, the total remuneration for each member of the management body or senior management, as referred to in point (j) of Article 450(1) CRR</t>
  </si>
  <si>
    <t>(i)</t>
  </si>
  <si>
    <t>Information on whether the institution benefits from a derogation laid down in Article 94(3) CRD, as referred to in point (k) of Article 450(1) CRR
For the purposes of this point, institutions that benefit from such a derogation shall indicate whether this is on the basis of point (a) and/or point (b) of Article 94(3) CRD. They shall also indicate which of the remuneration requirements they apply the derogation(s), (i.e., point (l) and/or (m) and/or (o) of Article 94(1) CRD), the number of staff members that benefit from the derogation(s) and their total remuneration, split into fixed and variable remuneration.</t>
  </si>
  <si>
    <t>The Bank has not benefited from any derogation</t>
  </si>
  <si>
    <t>(j)</t>
  </si>
  <si>
    <t>Large institutions shall disclose the quantitative information on the remuneration of their collective management body, differentiating between executive and non-executive members, as referred to in Article 450(2) CRR.</t>
  </si>
  <si>
    <t>EU REM1 - Remuneration awarded for the financial year</t>
  </si>
  <si>
    <t>MB Supervisory function</t>
  </si>
  <si>
    <t>MB Management function</t>
  </si>
  <si>
    <t>Other senior management</t>
  </si>
  <si>
    <t>Other identified staff</t>
  </si>
  <si>
    <t>Fixed remuneration</t>
  </si>
  <si>
    <t>Number of identified staff</t>
  </si>
  <si>
    <t>Total fixed remuneration</t>
  </si>
  <si>
    <t>Of which: cash-based</t>
  </si>
  <si>
    <t>(Not applicable in the EU)</t>
  </si>
  <si>
    <t>Of which: shares or equivalent ownership interests</t>
  </si>
  <si>
    <t xml:space="preserve">Of which: share-linked instruments or equivalent non-cash instruments </t>
  </si>
  <si>
    <t>Of which: other instruments</t>
  </si>
  <si>
    <t>Of which: other forms</t>
  </si>
  <si>
    <t>Variable remuneration</t>
  </si>
  <si>
    <t>Total variable remuneration</t>
  </si>
  <si>
    <t>Of which: deferred</t>
  </si>
  <si>
    <t>Of which deferred</t>
  </si>
  <si>
    <t>Total remuneration</t>
  </si>
  <si>
    <t>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</si>
  <si>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</si>
  <si>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</si>
  <si>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</si>
  <si>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</si>
  <si>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</si>
  <si>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</si>
  <si>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</si>
  <si>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</si>
  <si>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</si>
  <si>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</si>
  <si>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</si>
  <si>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severance payments paid during the financial year, that are not taken into account in the bonus cap</t>
  </si>
  <si>
    <t>Of which highest payment that has been awarded to a single person</t>
  </si>
  <si>
    <t xml:space="preserve">EU REM3 - Deferred remuneration </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</si>
  <si>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</si>
  <si>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</si>
  <si>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</si>
  <si>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</si>
  <si>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</si>
  <si>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</si>
  <si>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</si>
  <si>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</si>
  <si>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</si>
  <si>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</si>
  <si>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</si>
  <si>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EU REM4 - Remuneration of 1 million EUR or more per year</t>
  </si>
  <si>
    <t>EUR</t>
  </si>
  <si>
    <t>Identified staff that are high earners as set out in Article 450(i) CRR</t>
  </si>
  <si>
    <t>1 000 000 or more per year</t>
  </si>
  <si>
    <t>Template EU REM5 - Information on remuneration of staff whose professional activities have a material impact on institutions’ risk profile (identified staff)</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</si>
  <si>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</si>
  <si>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</si>
  <si>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</si>
  <si>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</si>
  <si>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</si>
  <si>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</si>
  <si>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</si>
  <si>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</si>
  <si>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</si>
  <si>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</si>
  <si>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</si>
  <si>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</si>
  <si>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</si>
  <si>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</si>
  <si>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</si>
  <si>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</si>
  <si>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References / Discussion 2022</t>
  </si>
  <si>
    <r>
      <rPr>
        <b/>
        <sz val="9"/>
        <rFont val="Suisse intl condensed"/>
        <family val="2"/>
        <scheme val="minor"/>
      </rPr>
      <t>Description of the processes used to manage the risk of excessive leverage</t>
    </r>
    <r>
      <rPr>
        <sz val="9"/>
        <rFont val="Suisse intl condensed"/>
        <family val="2"/>
        <scheme val="minor"/>
      </rPr>
      <t xml:space="preserve">
Point (d) of Article 451(1) CRR
‘Description of the processes used to manage the risk of excessive leverage’ shall include any relevant information on:
(a)	 procedures and resources used to assess the risk of excessive leverage;
(b)	 quantitative tools, if any, used to assess the risk of excessive leverage including details on potential internal targets, and whether other indicators than the leverage ratio of CRR are being used;
(c)	ways of how maturity mismatches and asset encumbrance are taken into account in managing the risk of excessive leverage;
(d) processes for reacting to leverage ratio changes, including processes and timelines for potential increase of Tier 1 capital to manage the risk of excessive leverage; or processes and timelines for adjusting the leverage ratio denominator (total exposure measure) to manage the risk of excessive leverage.</t>
    </r>
  </si>
  <si>
    <r>
      <rPr>
        <b/>
        <sz val="9"/>
        <rFont val="Suisse intl condensed"/>
        <family val="2"/>
        <scheme val="minor"/>
      </rPr>
      <t>Description of the factors that had an impact on the leverage ratio during the period to which the disclosed leverage ratio refers</t>
    </r>
    <r>
      <rPr>
        <sz val="9"/>
        <rFont val="Suisse intl condensed"/>
        <family val="2"/>
        <scheme val="minor"/>
      </rPr>
      <t xml:space="preserve">
Point (e) of Article 451(1) CRR
‘Description of the factors that had an impact on the leverage ratio during the period to which the disclosed leverage ratio refers’ shall include any material information on:
(a)	 quantification of the change in the leverage ratio since the previous disclosure reference date;
(b)	 the main drivers of the leverage ratio since the previous disclosure reference date with explanatory comments on:
     (1) the nature of the change and whether it was a change in the numerator of the ratio, in the denominator of the ratio, or in both;
	 (2) whether it resulted from an internal strategic decision and, where so, whether that strategic decision was aimed directly at the leverage ratio or whether it impacted the leverage ratio only indirectly;
	 (3) the most significant external factors related to the economic and financial environments that had an impact on the leverage ratio.</t>
    </r>
  </si>
  <si>
    <r>
      <t>Article 453 (c) CRR</t>
    </r>
    <r>
      <rPr>
        <b/>
        <sz val="9"/>
        <color theme="1"/>
        <rFont val="Suisse intl condensed"/>
        <scheme val="minor"/>
      </rPr>
      <t xml:space="preserve">
</t>
    </r>
  </si>
  <si>
    <r>
      <t xml:space="preserve">Not past due or past due </t>
    </r>
    <r>
      <rPr>
        <u/>
        <sz val="9"/>
        <color theme="8" tint="-0.499984740745262"/>
        <rFont val="Suisse intl condensed"/>
        <scheme val="minor"/>
      </rPr>
      <t>&lt;</t>
    </r>
    <r>
      <rPr>
        <sz val="9"/>
        <color theme="8" tint="-0.499984740745262"/>
        <rFont val="Suisse intl condensed"/>
        <scheme val="minor"/>
      </rPr>
      <t xml:space="preserve"> 30 days</t>
    </r>
  </si>
  <si>
    <r>
      <t>Article 439 (c) CRR</t>
    </r>
    <r>
      <rPr>
        <b/>
        <sz val="9"/>
        <color theme="1"/>
        <rFont val="Suisse intl condensed"/>
        <scheme val="minor"/>
      </rPr>
      <t xml:space="preserve">
</t>
    </r>
  </si>
  <si>
    <t>31 December 2022  [ISK m]</t>
  </si>
  <si>
    <r>
      <rPr>
        <sz val="9"/>
        <color theme="8" tint="-0.499984740745262"/>
        <rFont val="Suisse intl condensed"/>
        <scheme val="minor"/>
      </rPr>
      <t>of which</t>
    </r>
    <r>
      <rPr>
        <b/>
        <sz val="9"/>
        <color theme="8" tint="-0.499984740745262"/>
        <rFont val="Suisse intl condensed"/>
        <scheme val="minor"/>
      </rPr>
      <t xml:space="preserve"> notionally eligible EHQLA and HQLA</t>
    </r>
  </si>
  <si>
    <r>
      <rPr>
        <sz val="9"/>
        <color theme="8" tint="-0.499984740745262"/>
        <rFont val="Suisse intl condensed"/>
        <scheme val="minor"/>
      </rPr>
      <t xml:space="preserve">of which </t>
    </r>
    <r>
      <rPr>
        <b/>
        <sz val="9"/>
        <color theme="8" tint="-0.499984740745262"/>
        <rFont val="Suisse intl condensed"/>
        <scheme val="minor"/>
      </rPr>
      <t>notionally eligible EHQLA and HQLA</t>
    </r>
  </si>
  <si>
    <r>
      <rPr>
        <sz val="9"/>
        <color theme="8" tint="-0.499984740745262"/>
        <rFont val="Suisse intl condensed"/>
        <scheme val="minor"/>
      </rPr>
      <t>of which</t>
    </r>
    <r>
      <rPr>
        <b/>
        <sz val="9"/>
        <color theme="8" tint="-0.499984740745262"/>
        <rFont val="Suisse intl condensed"/>
        <scheme val="minor"/>
      </rPr>
      <t xml:space="preserve"> EHQLA and HQLA</t>
    </r>
  </si>
  <si>
    <t>assets</t>
  </si>
  <si>
    <t>Carrying amount of unencumbered</t>
  </si>
  <si>
    <r>
      <rPr>
        <sz val="9"/>
        <color theme="8" tint="-0.499984740745262"/>
        <rFont val="Suisse intl condensed"/>
        <scheme val="minor"/>
      </rPr>
      <t xml:space="preserve">of which </t>
    </r>
    <r>
      <rPr>
        <b/>
        <sz val="9"/>
        <color theme="8" tint="-0.499984740745262"/>
        <rFont val="Suisse intl condensed"/>
        <scheme val="minor"/>
      </rPr>
      <t>EHQLA and HQLA</t>
    </r>
  </si>
  <si>
    <t>Reference / Discussion 2022</t>
  </si>
  <si>
    <t>Q4 2022</t>
  </si>
  <si>
    <t>Q3 2022</t>
  </si>
  <si>
    <r>
      <rPr>
        <b/>
        <sz val="9"/>
        <rFont val="Suisse intl condensed"/>
        <scheme val="minor"/>
      </rPr>
      <t>Disclosure of the approaches for the assessment of minimum own fund requirements</t>
    </r>
    <r>
      <rPr>
        <sz val="9"/>
        <rFont val="Suisse intl condensed"/>
        <scheme val="minor"/>
      </rPr>
      <t xml:space="preserve">
Institutions shall provide a description of the methods used for calculating the own funds requirements for operational risk and the methods for identifying, assessing and managing operational risk.
In case of partial use of methodologies, institutions shall disclose the scope and coverage of the different methodologies used.</t>
    </r>
  </si>
  <si>
    <r>
      <rPr>
        <b/>
        <sz val="9"/>
        <rFont val="Suisse intl condensed"/>
        <scheme val="minor"/>
      </rPr>
      <t>Description of the AMA methodology approach used (if applicable)</t>
    </r>
    <r>
      <rPr>
        <sz val="9"/>
        <rFont val="Suisse intl condensed"/>
        <scheme val="minor"/>
      </rPr>
      <t xml:space="preserve">
Institutions that disclose the information on the operational risk in accordance with Article 312(2) CRR shall disclose a description of the methodology used, including a description of standards on the external and internal data referred to in Articles 322(3) and (4) CRR.</t>
    </r>
  </si>
  <si>
    <r>
      <rPr>
        <b/>
        <sz val="9"/>
        <rFont val="Suisse intl condensed"/>
        <scheme val="minor"/>
      </rPr>
      <t>Disclose the use of insurance for risk mitigation in the Advanced Measurement Approach (if applicable)</t>
    </r>
    <r>
      <rPr>
        <sz val="9"/>
        <rFont val="Suisse intl condensed"/>
        <scheme val="minor"/>
      </rPr>
      <t xml:space="preserve">
Institutions should provide information on the use of insurances and other risk transfer mechanism for operational risk mitigation when using Advance measurement approaches in accordance with Article 454 CRR.</t>
    </r>
  </si>
  <si>
    <t>Total amount</t>
  </si>
  <si>
    <t xml:space="preserve">     Cash-based</t>
  </si>
  <si>
    <t xml:space="preserve">     Shares or equivalent ownership interests</t>
  </si>
  <si>
    <t xml:space="preserve">     Share-linked instruments or equivalent non-cash instruments </t>
  </si>
  <si>
    <t xml:space="preserve">     Other instruments</t>
  </si>
  <si>
    <t xml:space="preserve">     Other forms</t>
  </si>
  <si>
    <t>Institution's key metrics</t>
  </si>
  <si>
    <t>31-Dec-2022</t>
  </si>
  <si>
    <t>LCR is fairly stable over time. The Bank's deposits have increased in 2022 resulting in an increase of weighted outflow.</t>
  </si>
  <si>
    <t>Pillar 3 Risk Disclosures Report Chapter 2
Corporate Governance Statement for the year 2022</t>
  </si>
  <si>
    <t>Heimbjarg ehf.</t>
  </si>
  <si>
    <t>Investments in associates and subsidiaries</t>
  </si>
  <si>
    <t>The most significant difference is for exposures under the CCR framework due to the potential future exposure</t>
  </si>
  <si>
    <t>A clear main driver in LCR is unsecured wholesale funding comprising about 75% of the 12-month outflow average for 31 December 2022. Thereof non-operational deposits are a large contributor, receiving high outflow weights. However, looking at the evolution and the 12-month average, unsecured funding is relatively stable.</t>
  </si>
  <si>
    <t>The Bank's ALCO committee monitors the concentration of funding to avoid undue reliance on individual funding sources. The Bank seeks to maintain adequate liquidity at all times and in all currencies, thus meeting obligations as they are due. The Bank's main source of funding is its deposit base. The deposit base continues to be an important funding source and the focal point of liquidity risk management. The ratio of loans to deposits was 144% as of 31 December 2022.</t>
  </si>
  <si>
    <t>Level 1 assets hold the most significant portion of the Bank's total HQLA for the period. Level 1 assets primarily include repoable bonds and cash and balances with the Central Bank. The level 2A assets that the Bank holds fall below the 40% cap for such assets. Level 2A assets solely comprise covered bonds. Level 2A assets hold just over 11% of total HQLA for the period in question.</t>
  </si>
  <si>
    <t>Pillar 3 Risk Disclosures Report Section 5.7</t>
  </si>
  <si>
    <t>Nordic countries</t>
  </si>
  <si>
    <t>North America</t>
  </si>
  <si>
    <t>IS0000034791</t>
  </si>
  <si>
    <t>IS0000034809</t>
  </si>
  <si>
    <t>15 December 2028, 100% of nominal amount</t>
  </si>
  <si>
    <t>15 December 2028, and on each interest paymant date thereafter</t>
  </si>
  <si>
    <t>https://wwwv2.arionbanki.is/library/skrar/Bankinn/Fjarfestatengsl/Adrar-langtimaskuldir/EMTN/Endanlegir-skilmalar---Final-terms/Final%20Terms%20-%20Arion%20T2%2033%20(1).pdf</t>
  </si>
  <si>
    <t>https://wwwv2.arionbanki.is/library/skrar/Bankinn/Fjarfestatengsl/Adrar-langtimaskuldir/EMTN/Endanlegir-skilmalar---Final-terms/Final%20Terms%20-%20Arion%20T2I%2033%20%20(1).pdf</t>
  </si>
  <si>
    <t>Pillar 3 Risk Disclosures Report (page 3)</t>
  </si>
  <si>
    <t>Pillar 3 Risk Disclosures Report Sections 2.1, 2.2, 2.3</t>
  </si>
  <si>
    <t xml:space="preserve">Pillar 3 Risk Disclosures Report Chapter 2 and Sections 4.2, 4.3.4, 4.6, 5.2, 6.2
</t>
  </si>
  <si>
    <t>Pillar 3 Risk Disclosures Report, page 3</t>
  </si>
  <si>
    <t>Pillar 3 Risk Disclosures Report Sections 2.5, 2.6, 4.1</t>
  </si>
  <si>
    <t>Pillar 3 Risk Disclosures Report Sections 2.4, 2.8, 5.3, 6.3, 7.1</t>
  </si>
  <si>
    <t>Pillar 3 Risk Disclosures Report Chapter 2 and Sections 4.2, 5.2, 6.2, and 7.2</t>
  </si>
  <si>
    <t>Pillar 3 Risk Disclosure Report Section 6.5</t>
  </si>
  <si>
    <t>Note 12 to the Consolidated Financial Statements 2022</t>
  </si>
  <si>
    <t>Pillar 3 Risk Disclosures Report Section 4.6.6</t>
  </si>
  <si>
    <t>Pillar 3 Risk Disclosures Report Section 4.7</t>
  </si>
  <si>
    <t>Consolidated Financial Statements Note 45 and Pillar 3 Risk Disclosures Report Chapter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</si>
</sst>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164" formatCode="0.0%"/>
    <numFmt numFmtId="165" formatCode="\ #,##0_ ;\ \-#,##0_ ;\ &quot;-&quot;_ ;_ @_ "/>
    <numFmt numFmtId="166" formatCode="_ * #,##0_ ;_ * \-#,##0_ ;_ * &quot;-&quot;??_ ;_ @_ "/>
    <numFmt numFmtId="167" formatCode="###0;###0"/>
    <numFmt numFmtId="168" formatCode="[$-409]d\-mmm\-yyyy;@"/>
    <numFmt numFmtId="169" formatCode="#,##0\ ;\(#,##0\);&quot;-&quot;\ "/>
    <numFmt numFmtId="170" formatCode="0.0"/>
    <numFmt numFmtId="171" formatCode="#,##0\ [$ISK];\-#,##0\ [$ISK]"/>
  </numFmts>
  <fonts count="101">
    <font>
      <sz val="11"/>
      <color rgb="FF000000"/>
      <name val="Calibri"/>
      <family val="2"/>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rgb="FF9C5700"/>
      <name val="Suisse intl condensed"/>
      <family val="2"/>
      <scheme val="minor"/>
    </font>
    <font>
      <u/>
      <sz val="11"/>
      <color rgb="FF0563C1"/>
      <name val="Calibri"/>
      <family val="2"/>
    </font>
    <font>
      <sz val="10"/>
      <color rgb="FF000000"/>
      <name val="Arial"/>
      <family val="2"/>
    </font>
    <font>
      <sz val="8"/>
      <color rgb="FF000000"/>
      <name val="Calibri"/>
      <family val="2"/>
    </font>
    <font>
      <b/>
      <sz val="10"/>
      <color rgb="FFFFFFFF"/>
      <name val="Calibri"/>
      <family val="2"/>
    </font>
    <font>
      <u/>
      <sz val="10"/>
      <color rgb="FF0563C1"/>
      <name val="Calibri"/>
      <family val="2"/>
    </font>
    <font>
      <sz val="10"/>
      <color rgb="FF000000"/>
      <name val="Calibri"/>
      <family val="2"/>
    </font>
    <font>
      <sz val="9"/>
      <color rgb="FF000000"/>
      <name val="Calibri"/>
      <family val="2"/>
    </font>
    <font>
      <u/>
      <sz val="11"/>
      <color theme="10"/>
      <name val="Suisse intl condensed"/>
      <family val="2"/>
      <scheme val="minor"/>
    </font>
    <font>
      <sz val="10"/>
      <color theme="1"/>
      <name val="Suisse intl condensed"/>
      <family val="2"/>
      <scheme val="minor"/>
    </font>
    <font>
      <b/>
      <sz val="10"/>
      <name val="Suisse intl condensed"/>
      <family val="2"/>
      <scheme val="minor"/>
    </font>
    <font>
      <sz val="10"/>
      <name val="Suisse intl condensed"/>
      <family val="2"/>
      <scheme val="minor"/>
    </font>
    <font>
      <b/>
      <sz val="10"/>
      <color theme="1"/>
      <name val="Suisse intl condensed"/>
      <family val="2"/>
      <scheme val="minor"/>
    </font>
    <font>
      <sz val="9"/>
      <color theme="1"/>
      <name val="Suisse intl condensed"/>
      <family val="2"/>
      <scheme val="minor"/>
    </font>
    <font>
      <sz val="10"/>
      <color rgb="FF000000"/>
      <name val="Suisse intl condensed"/>
      <family val="2"/>
      <scheme val="minor"/>
    </font>
    <font>
      <sz val="10"/>
      <color rgb="FFFF0000"/>
      <name val="Suisse intl condensed"/>
      <family val="2"/>
      <scheme val="minor"/>
    </font>
    <font>
      <sz val="8"/>
      <color theme="1"/>
      <name val="Suisse intl condensed"/>
      <family val="2"/>
      <scheme val="minor"/>
    </font>
    <font>
      <sz val="10"/>
      <name val="Arial"/>
      <family val="2"/>
    </font>
    <font>
      <strike/>
      <sz val="9"/>
      <color rgb="FFFF0000"/>
      <name val="Suisse intl condensed"/>
      <family val="2"/>
      <scheme val="minor"/>
    </font>
    <font>
      <sz val="9"/>
      <color rgb="FFFF0000"/>
      <name val="Suisse intl condensed"/>
      <family val="2"/>
      <scheme val="minor"/>
    </font>
    <font>
      <b/>
      <sz val="9"/>
      <color theme="0" tint="-0.249977111117893"/>
      <name val="Suisse intl condensed"/>
      <family val="2"/>
      <scheme val="minor"/>
    </font>
    <font>
      <i/>
      <sz val="10"/>
      <color theme="1"/>
      <name val="Suisse intl condensed"/>
      <family val="2"/>
      <scheme val="minor"/>
    </font>
    <font>
      <b/>
      <sz val="8"/>
      <color theme="1"/>
      <name val="Suisse intl condensed"/>
      <family val="2"/>
      <scheme val="minor"/>
    </font>
    <font>
      <sz val="11"/>
      <color rgb="FF1F497D"/>
      <name val="Suisse intl condensed"/>
      <family val="2"/>
      <scheme val="minor"/>
    </font>
    <font>
      <b/>
      <sz val="10"/>
      <color theme="0"/>
      <name val="Suisse intl condensed"/>
      <family val="2"/>
      <scheme val="minor"/>
    </font>
    <font>
      <i/>
      <strike/>
      <sz val="11"/>
      <color rgb="FFFF0000"/>
      <name val="Suisse intl condensed"/>
      <family val="2"/>
      <scheme val="minor"/>
    </font>
    <font>
      <sz val="8.5"/>
      <name val="Suisse intl condensed"/>
      <family val="2"/>
      <scheme val="minor"/>
    </font>
    <font>
      <sz val="7"/>
      <color theme="1"/>
      <name val="Suisse intl condensed"/>
      <family val="2"/>
      <scheme val="minor"/>
    </font>
    <font>
      <b/>
      <sz val="12"/>
      <name val="Arial"/>
      <family val="2"/>
    </font>
    <font>
      <b/>
      <sz val="9"/>
      <color theme="1"/>
      <name val="Suisse intl condensed"/>
      <family val="2"/>
      <scheme val="minor"/>
    </font>
    <font>
      <b/>
      <sz val="11"/>
      <color theme="1"/>
      <name val="Suisse intl condensed"/>
      <family val="2"/>
      <scheme val="minor"/>
    </font>
    <font>
      <b/>
      <sz val="10"/>
      <color rgb="FF005FAC"/>
      <name val="Suisse intl condensed"/>
      <family val="2"/>
      <scheme val="minor"/>
    </font>
    <font>
      <sz val="12"/>
      <color theme="1"/>
      <name val="Suisse intl condensed"/>
      <family val="2"/>
      <scheme val="minor"/>
    </font>
    <font>
      <sz val="7.5"/>
      <color theme="1"/>
      <name val="Suisse intl condensed"/>
      <family val="2"/>
      <scheme val="minor"/>
    </font>
    <font>
      <sz val="7.5"/>
      <color theme="1"/>
      <name val="Segoe UI"/>
      <family val="2"/>
    </font>
    <font>
      <b/>
      <sz val="15"/>
      <color theme="8" tint="-0.499984740745262"/>
      <name val="Suisse intl condensed"/>
      <family val="2"/>
      <scheme val="minor"/>
    </font>
    <font>
      <b/>
      <sz val="15"/>
      <color theme="8" tint="-0.499984740745262"/>
      <name val="Suisse intl"/>
      <scheme val="major"/>
    </font>
    <font>
      <b/>
      <sz val="11"/>
      <color theme="8" tint="-0.499984740745262"/>
      <name val="Suisse intl"/>
      <scheme val="major"/>
    </font>
    <font>
      <b/>
      <sz val="11"/>
      <color theme="4" tint="0.249977111117893"/>
      <name val="Calibri"/>
      <family val="2"/>
    </font>
    <font>
      <u/>
      <sz val="9"/>
      <color theme="8" tint="-0.249977111117893"/>
      <name val="Suisse intl condensed"/>
      <scheme val="minor"/>
    </font>
    <font>
      <sz val="9"/>
      <color rgb="FF000000"/>
      <name val="Suisse intl"/>
      <scheme val="major"/>
    </font>
    <font>
      <sz val="10"/>
      <color rgb="FF000000"/>
      <name val="Suisse intl"/>
      <scheme val="major"/>
    </font>
    <font>
      <b/>
      <sz val="9"/>
      <name val="Suisse intl condensed"/>
      <family val="2"/>
      <scheme val="minor"/>
    </font>
    <font>
      <sz val="9"/>
      <name val="Suisse intl condensed"/>
      <family val="2"/>
      <scheme val="minor"/>
    </font>
    <font>
      <b/>
      <sz val="9"/>
      <color theme="0"/>
      <name val="Suisse intl condensed"/>
      <family val="2"/>
      <scheme val="minor"/>
    </font>
    <font>
      <b/>
      <sz val="9"/>
      <color rgb="FFE9E9E9"/>
      <name val="Suisse intl condensed"/>
      <family val="2"/>
      <scheme val="minor"/>
    </font>
    <font>
      <b/>
      <sz val="10"/>
      <color theme="8" tint="-0.499984740745262"/>
      <name val="Suisse intl condensed"/>
      <family val="2"/>
      <scheme val="minor"/>
    </font>
    <font>
      <b/>
      <sz val="9"/>
      <color theme="8" tint="-0.499984740745262"/>
      <name val="Suisse intl condensed"/>
      <family val="2"/>
      <scheme val="minor"/>
    </font>
    <font>
      <sz val="9"/>
      <color theme="8" tint="-0.499984740745262"/>
      <name val="Suisse intl condensed"/>
      <family val="2"/>
      <scheme val="minor"/>
    </font>
    <font>
      <sz val="10"/>
      <color theme="8" tint="-0.499984740745262"/>
      <name val="Suisse intl condensed"/>
      <family val="2"/>
      <scheme val="minor"/>
    </font>
    <font>
      <b/>
      <sz val="9"/>
      <color theme="8" tint="-0.499984740745262"/>
      <name val="Suisse intl condensed"/>
      <scheme val="minor"/>
    </font>
    <font>
      <sz val="9"/>
      <color theme="8" tint="-0.499984740745262"/>
      <name val="Suisse intl condensed"/>
      <scheme val="minor"/>
    </font>
    <font>
      <b/>
      <sz val="10"/>
      <color theme="1"/>
      <name val="Suisse intl condensed"/>
      <scheme val="minor"/>
    </font>
    <font>
      <b/>
      <sz val="9"/>
      <color theme="1"/>
      <name val="Suisse intl condensed"/>
      <scheme val="minor"/>
    </font>
    <font>
      <sz val="9"/>
      <color theme="1"/>
      <name val="Suisse intl condensed"/>
      <scheme val="minor"/>
    </font>
    <font>
      <b/>
      <sz val="9"/>
      <color rgb="FFE9E9E9"/>
      <name val="Suisse intl condensed"/>
      <scheme val="minor"/>
    </font>
    <font>
      <i/>
      <sz val="9"/>
      <color theme="1"/>
      <name val="Suisse intl condensed"/>
      <family val="2"/>
      <scheme val="minor"/>
    </font>
    <font>
      <sz val="9"/>
      <color rgb="FF000000"/>
      <name val="Suisse intl condensed"/>
      <scheme val="minor"/>
    </font>
    <font>
      <b/>
      <sz val="9"/>
      <color theme="0"/>
      <name val="Suisse intl condensed"/>
      <scheme val="minor"/>
    </font>
    <font>
      <i/>
      <sz val="9"/>
      <color rgb="FF000000"/>
      <name val="Suisse intl condensed"/>
      <scheme val="minor"/>
    </font>
    <font>
      <i/>
      <sz val="9"/>
      <color theme="1"/>
      <name val="Suisse intl condensed"/>
      <scheme val="minor"/>
    </font>
    <font>
      <sz val="9"/>
      <name val="Suisse intl condensed"/>
      <scheme val="minor"/>
    </font>
    <font>
      <i/>
      <sz val="9"/>
      <name val="Suisse intl condensed"/>
      <scheme val="minor"/>
    </font>
    <font>
      <b/>
      <sz val="9"/>
      <name val="Suisse intl condensed"/>
      <scheme val="minor"/>
    </font>
    <font>
      <b/>
      <i/>
      <sz val="9"/>
      <color rgb="FF000000"/>
      <name val="Suisse intl condensed"/>
      <scheme val="minor"/>
    </font>
    <font>
      <b/>
      <i/>
      <sz val="9"/>
      <color theme="1"/>
      <name val="Suisse intl condensed"/>
      <scheme val="minor"/>
    </font>
    <font>
      <b/>
      <sz val="9"/>
      <color rgb="FF000000"/>
      <name val="Suisse intl condensed"/>
      <scheme val="minor"/>
    </font>
    <font>
      <sz val="9"/>
      <color theme="0" tint="-0.249977111117893"/>
      <name val="Suisse intl condensed"/>
      <family val="2"/>
      <scheme val="minor"/>
    </font>
    <font>
      <sz val="9"/>
      <color theme="0" tint="-0.249977111117893"/>
      <name val="Suisse intl condensed"/>
      <scheme val="minor"/>
    </font>
    <font>
      <b/>
      <sz val="9"/>
      <color rgb="FF0B45E6"/>
      <name val="Suisse intl condensed"/>
      <scheme val="minor"/>
    </font>
    <font>
      <i/>
      <sz val="9"/>
      <color theme="9" tint="-0.249977111117893"/>
      <name val="Suisse intl condensed"/>
      <scheme val="minor"/>
    </font>
    <font>
      <b/>
      <sz val="14"/>
      <color rgb="FFFF0000"/>
      <name val="Suisse intl condensed"/>
      <family val="2"/>
      <scheme val="minor"/>
    </font>
    <font>
      <sz val="8"/>
      <name val="Arial"/>
      <family val="2"/>
    </font>
    <font>
      <b/>
      <sz val="10"/>
      <color theme="1"/>
      <name val="Suisse intl"/>
      <scheme val="major"/>
    </font>
    <font>
      <b/>
      <sz val="9"/>
      <color rgb="FF0B45E6"/>
      <name val="Suisse intl condensed"/>
      <family val="2"/>
      <scheme val="minor"/>
    </font>
    <font>
      <sz val="9"/>
      <color rgb="FFFF0000"/>
      <name val="Suisse intl condensed"/>
      <scheme val="minor"/>
    </font>
    <font>
      <sz val="10"/>
      <color theme="1"/>
      <name val="Suisse intl condensed"/>
      <scheme val="minor"/>
    </font>
    <font>
      <b/>
      <sz val="10"/>
      <color theme="0"/>
      <name val="Suisse intl condensed"/>
      <scheme val="minor"/>
    </font>
    <font>
      <sz val="9"/>
      <color rgb="FF0B45E6"/>
      <name val="Suisse intl condensed"/>
      <scheme val="minor"/>
    </font>
    <font>
      <b/>
      <sz val="10"/>
      <color theme="8" tint="-0.499984740745262"/>
      <name val="Calibri"/>
      <family val="2"/>
    </font>
    <font>
      <sz val="10"/>
      <color theme="1"/>
      <name val="Suisse intl"/>
      <scheme val="major"/>
    </font>
    <font>
      <sz val="10"/>
      <color rgb="FF000000"/>
      <name val="Suisse intl condensed"/>
      <scheme val="minor"/>
    </font>
    <font>
      <b/>
      <sz val="9"/>
      <color theme="0" tint="-0.249977111117893"/>
      <name val="Suisse intl condensed"/>
      <scheme val="minor"/>
    </font>
    <font>
      <u/>
      <sz val="9"/>
      <color rgb="FF0563C1"/>
      <name val="Suisse intl condensed"/>
      <scheme val="minor"/>
    </font>
    <font>
      <u/>
      <sz val="9"/>
      <color theme="8" tint="-0.499984740745262"/>
      <name val="Suisse intl condensed"/>
      <scheme val="minor"/>
    </font>
    <font>
      <sz val="11"/>
      <color rgb="FF000000"/>
      <name val="Suisse intl"/>
      <scheme val="major"/>
    </font>
    <font>
      <sz val="11"/>
      <color rgb="FF000000"/>
      <name val="Suisse intl condensed"/>
      <scheme val="minor"/>
    </font>
    <font>
      <b/>
      <sz val="9"/>
      <color rgb="FFFFFFFF"/>
      <name val="Suisse intl condensed"/>
      <scheme val="minor"/>
    </font>
    <font>
      <sz val="9"/>
      <name val="Arial"/>
      <family val="2"/>
    </font>
    <font>
      <sz val="9"/>
      <color rgb="FF000000"/>
      <name val="Arial"/>
      <family val="2"/>
    </font>
    <font>
      <b/>
      <sz val="9"/>
      <color theme="0"/>
      <name val="Arial"/>
      <family val="2"/>
    </font>
    <font>
      <sz val="10"/>
      <color theme="1"/>
      <name val="Calibri"/>
      <family val="2"/>
    </font>
    <font>
      <b/>
      <sz val="10"/>
      <name val="Suisse intl"/>
      <scheme val="major"/>
    </font>
  </fonts>
  <fills count="13">
    <fill>
      <patternFill patternType="none"/>
    </fill>
    <fill>
      <patternFill patternType="gray125"/>
    </fill>
    <fill>
      <patternFill patternType="solid">
        <fgColor rgb="FFFFEB9C"/>
      </patternFill>
    </fill>
    <fill>
      <patternFill patternType="solid">
        <fgColor rgb="FFFFFFFF"/>
        <bgColor rgb="FFFFFFFF"/>
      </patternFill>
    </fill>
    <fill>
      <patternFill patternType="solid">
        <fgColor theme="0"/>
        <bgColor indexed="64"/>
      </patternFill>
    </fill>
    <fill>
      <patternFill patternType="gray125">
        <fgColor theme="0" tint="-0.34998626667073579"/>
        <bgColor theme="0"/>
      </patternFill>
    </fill>
    <fill>
      <patternFill patternType="solid">
        <fgColor rgb="FFFFFFFF"/>
        <bgColor indexed="64"/>
      </patternFill>
    </fill>
    <fill>
      <patternFill patternType="solid">
        <fgColor indexed="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8" tint="0.79998168889431442"/>
        <bgColor rgb="FFD3D3D3"/>
      </patternFill>
    </fill>
    <fill>
      <patternFill patternType="solid">
        <fgColor theme="0"/>
        <bgColor rgb="FFFFFFFF"/>
      </patternFill>
    </fill>
  </fills>
  <borders count="59">
    <border>
      <left/>
      <right/>
      <top/>
      <bottom/>
      <diagonal/>
    </border>
    <border>
      <left/>
      <right/>
      <top/>
      <bottom style="thin">
        <color rgb="FF0B45E6"/>
      </bottom>
      <diagonal/>
    </border>
    <border>
      <left/>
      <right/>
      <top style="thin">
        <color rgb="FF0B45E6"/>
      </top>
      <bottom style="thin">
        <color rgb="FF0B45E6"/>
      </bottom>
      <diagonal/>
    </border>
    <border>
      <left/>
      <right/>
      <top/>
      <bottom style="thin">
        <color rgb="FFE9E9E9"/>
      </bottom>
      <diagonal/>
    </border>
    <border>
      <left style="thin">
        <color rgb="FF0B45E6"/>
      </left>
      <right/>
      <top/>
      <bottom/>
      <diagonal/>
    </border>
    <border>
      <left/>
      <right style="thin">
        <color rgb="FF0B45E6"/>
      </right>
      <top/>
      <bottom/>
      <diagonal/>
    </border>
    <border>
      <left/>
      <right/>
      <top style="thin">
        <color rgb="FFE9E9E9"/>
      </top>
      <bottom/>
      <diagonal/>
    </border>
    <border>
      <left style="thin">
        <color rgb="FF0B45E6"/>
      </left>
      <right style="thin">
        <color rgb="FF0B45E6"/>
      </right>
      <top/>
      <bottom/>
      <diagonal/>
    </border>
    <border>
      <left/>
      <right style="thin">
        <color rgb="FFE9E9E9"/>
      </right>
      <top/>
      <bottom style="thin">
        <color rgb="FFE9E9E9"/>
      </bottom>
      <diagonal/>
    </border>
    <border>
      <left style="thin">
        <color rgb="FFE9E9E9"/>
      </left>
      <right/>
      <top/>
      <bottom style="thin">
        <color rgb="FFE9E9E9"/>
      </bottom>
      <diagonal/>
    </border>
    <border>
      <left/>
      <right style="thin">
        <color rgb="FFE9E9E9"/>
      </right>
      <top style="thin">
        <color rgb="FFE9E9E9"/>
      </top>
      <bottom style="thin">
        <color rgb="FFE9E9E9"/>
      </bottom>
      <diagonal/>
    </border>
    <border>
      <left style="thin">
        <color rgb="FFE9E9E9"/>
      </left>
      <right/>
      <top style="thin">
        <color rgb="FFE9E9E9"/>
      </top>
      <bottom style="thin">
        <color rgb="FFE9E9E9"/>
      </bottom>
      <diagonal/>
    </border>
    <border>
      <left/>
      <right style="thin">
        <color rgb="FFE9E9E9"/>
      </right>
      <top style="thin">
        <color rgb="FFE9E9E9"/>
      </top>
      <bottom/>
      <diagonal/>
    </border>
    <border>
      <left style="thin">
        <color rgb="FFE9E9E9"/>
      </left>
      <right/>
      <top style="thin">
        <color rgb="FFE9E9E9"/>
      </top>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right style="thin">
        <color rgb="FF0066FF"/>
      </right>
      <top/>
      <bottom/>
      <diagonal/>
    </border>
    <border>
      <left style="thin">
        <color rgb="FF0066FF"/>
      </left>
      <right/>
      <top/>
      <bottom/>
      <diagonal/>
    </border>
    <border>
      <left/>
      <right/>
      <top/>
      <bottom style="medium">
        <color theme="8" tint="-0.249977111117893"/>
      </bottom>
      <diagonal/>
    </border>
    <border>
      <left/>
      <right/>
      <top/>
      <bottom style="thin">
        <color theme="8" tint="-0.249977111117893"/>
      </bottom>
      <diagonal/>
    </border>
    <border>
      <left/>
      <right/>
      <top style="thin">
        <color theme="8" tint="-0.249977111117893"/>
      </top>
      <bottom style="thin">
        <color rgb="FF0B45E6"/>
      </bottom>
      <diagonal/>
    </border>
    <border>
      <left/>
      <right/>
      <top style="thin">
        <color theme="8" tint="-0.249977111117893"/>
      </top>
      <bottom style="thin">
        <color theme="8" tint="-0.249977111117893"/>
      </bottom>
      <diagonal/>
    </border>
    <border>
      <left/>
      <right/>
      <top style="thin">
        <color theme="8" tint="-0.249977111117893"/>
      </top>
      <bottom/>
      <diagonal/>
    </border>
    <border>
      <left/>
      <right/>
      <top style="thin">
        <color rgb="FF0B45E6"/>
      </top>
      <bottom style="thin">
        <color theme="8" tint="-0.249977111117893"/>
      </bottom>
      <diagonal/>
    </border>
    <border>
      <left/>
      <right style="thin">
        <color theme="8" tint="-0.249977111117893"/>
      </right>
      <top/>
      <bottom style="thin">
        <color theme="8" tint="-0.249977111117893"/>
      </bottom>
      <diagonal/>
    </border>
    <border>
      <left/>
      <right style="thin">
        <color theme="8" tint="-0.249977111117893"/>
      </right>
      <top/>
      <bottom/>
      <diagonal/>
    </border>
    <border>
      <left style="thin">
        <color theme="8" tint="-0.249977111117893"/>
      </left>
      <right/>
      <top/>
      <bottom style="thin">
        <color theme="8" tint="-0.249977111117893"/>
      </bottom>
      <diagonal/>
    </border>
    <border>
      <left style="thin">
        <color theme="8" tint="-0.249977111117893"/>
      </left>
      <right style="thin">
        <color theme="4"/>
      </right>
      <top/>
      <bottom/>
      <diagonal/>
    </border>
    <border>
      <left style="thin">
        <color theme="8" tint="-0.249977111117893"/>
      </left>
      <right style="thin">
        <color rgb="FF0066FF"/>
      </right>
      <top/>
      <bottom/>
      <diagonal/>
    </border>
    <border>
      <left style="thin">
        <color theme="8" tint="-0.249977111117893"/>
      </left>
      <right style="thin">
        <color theme="8" tint="-0.249977111117893"/>
      </right>
      <top/>
      <bottom style="thin">
        <color theme="8" tint="-0.249977111117893"/>
      </bottom>
      <diagonal/>
    </border>
    <border>
      <left style="thin">
        <color theme="4"/>
      </left>
      <right/>
      <top/>
      <bottom style="thin">
        <color theme="8" tint="-0.249977111117893"/>
      </bottom>
      <diagonal/>
    </border>
    <border>
      <left style="thin">
        <color theme="8" tint="-0.249977111117893"/>
      </left>
      <right/>
      <top/>
      <bottom/>
      <diagonal/>
    </border>
    <border>
      <left/>
      <right style="thin">
        <color theme="8" tint="-0.249977111117893"/>
      </right>
      <top style="thin">
        <color theme="8" tint="-0.249977111117893"/>
      </top>
      <bottom style="thin">
        <color theme="8" tint="-0.249977111117893"/>
      </bottom>
      <diagonal/>
    </border>
    <border>
      <left style="thin">
        <color theme="8" tint="-0.249977111117893"/>
      </left>
      <right style="thin">
        <color theme="8" tint="-0.249977111117893"/>
      </right>
      <top style="thin">
        <color theme="8" tint="-0.249977111117893"/>
      </top>
      <bottom/>
      <diagonal/>
    </border>
    <border>
      <left style="thin">
        <color theme="8" tint="-0.249977111117893"/>
      </left>
      <right/>
      <top style="thin">
        <color theme="8" tint="-0.249977111117893"/>
      </top>
      <bottom/>
      <diagonal/>
    </border>
    <border>
      <left/>
      <right style="thin">
        <color theme="8" tint="-0.249977111117893"/>
      </right>
      <top style="thin">
        <color theme="8" tint="-0.249977111117893"/>
      </top>
      <bottom/>
      <diagonal/>
    </border>
    <border>
      <left style="thin">
        <color theme="8" tint="-0.249977111117893"/>
      </left>
      <right style="thin">
        <color theme="8" tint="-0.249977111117893"/>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top style="thin">
        <color theme="8" tint="-0.249977111117893"/>
      </top>
      <bottom style="thin">
        <color rgb="FF0066FF"/>
      </bottom>
      <diagonal/>
    </border>
    <border>
      <left style="thin">
        <color rgb="FF0B45E6"/>
      </left>
      <right style="thin">
        <color rgb="FF0B45E6"/>
      </right>
      <top style="thin">
        <color theme="8" tint="-0.249977111117893"/>
      </top>
      <bottom/>
      <diagonal/>
    </border>
    <border>
      <left style="thin">
        <color theme="8" tint="-0.249977111117893"/>
      </left>
      <right style="thin">
        <color rgb="FF0B45E6"/>
      </right>
      <top style="thin">
        <color theme="8" tint="-0.249977111117893"/>
      </top>
      <bottom/>
      <diagonal/>
    </border>
    <border>
      <left style="thin">
        <color theme="8" tint="-0.249977111117893"/>
      </left>
      <right style="thin">
        <color rgb="FF0B45E6"/>
      </right>
      <top/>
      <bottom/>
      <diagonal/>
    </border>
    <border>
      <left style="thin">
        <color rgb="FF0B45E6"/>
      </left>
      <right/>
      <top style="thin">
        <color theme="8" tint="-0.249977111117893"/>
      </top>
      <bottom/>
      <diagonal/>
    </border>
    <border>
      <left style="thin">
        <color rgb="FF0B45E6"/>
      </left>
      <right style="thin">
        <color theme="8" tint="-0.249977111117893"/>
      </right>
      <top style="thin">
        <color theme="8" tint="-0.249977111117893"/>
      </top>
      <bottom/>
      <diagonal/>
    </border>
    <border>
      <left style="thin">
        <color rgb="FF0B45E6"/>
      </left>
      <right style="thin">
        <color theme="8" tint="-0.249977111117893"/>
      </right>
      <top/>
      <bottom/>
      <diagonal/>
    </border>
    <border>
      <left style="thin">
        <color theme="8" tint="-0.249977111117893"/>
      </left>
      <right/>
      <top style="thin">
        <color rgb="FFE9E9E9"/>
      </top>
      <bottom/>
      <diagonal/>
    </border>
    <border>
      <left style="thin">
        <color theme="8" tint="-0.249977111117893"/>
      </left>
      <right/>
      <top style="thin">
        <color rgb="FFE9E9E9"/>
      </top>
      <bottom style="thin">
        <color theme="8" tint="-0.249977111117893"/>
      </bottom>
      <diagonal/>
    </border>
    <border>
      <left style="thin">
        <color theme="8" tint="-0.249977111117893"/>
      </left>
      <right/>
      <top/>
      <bottom style="thin">
        <color rgb="FFE9E9E9"/>
      </bottom>
      <diagonal/>
    </border>
    <border>
      <left style="thin">
        <color theme="8" tint="-0.249977111117893"/>
      </left>
      <right/>
      <top style="thin">
        <color theme="8" tint="-0.249977111117893"/>
      </top>
      <bottom style="thin">
        <color rgb="FFE9E9E9"/>
      </bottom>
      <diagonal/>
    </border>
    <border>
      <left style="thin">
        <color theme="8" tint="-0.249977111117893"/>
      </left>
      <right/>
      <top style="thin">
        <color rgb="FFE9E9E9"/>
      </top>
      <bottom style="thin">
        <color rgb="FFE9E9E9"/>
      </bottom>
      <diagonal/>
    </border>
    <border>
      <left style="thin">
        <color indexed="64"/>
      </left>
      <right style="thin">
        <color indexed="64"/>
      </right>
      <top style="thin">
        <color rgb="FF0B45E6"/>
      </top>
      <bottom/>
      <diagonal/>
    </border>
    <border>
      <left style="thin">
        <color indexed="64"/>
      </left>
      <right style="thin">
        <color indexed="64"/>
      </right>
      <top/>
      <bottom/>
      <diagonal/>
    </border>
    <border>
      <left style="thin">
        <color theme="1" tint="0.34998626667073579"/>
      </left>
      <right/>
      <top/>
      <bottom/>
      <diagonal/>
    </border>
    <border>
      <left style="thin">
        <color theme="1" tint="0.34998626667073579"/>
      </left>
      <right style="thin">
        <color indexed="64"/>
      </right>
      <top/>
      <bottom/>
      <diagonal/>
    </border>
    <border>
      <left/>
      <right/>
      <top style="thin">
        <color theme="4"/>
      </top>
      <bottom style="thin">
        <color rgb="FF0B45E6"/>
      </bottom>
      <diagonal/>
    </border>
    <border>
      <left/>
      <right/>
      <top/>
      <bottom style="thin">
        <color rgb="FF0070C0"/>
      </bottom>
      <diagonal/>
    </border>
    <border>
      <left/>
      <right/>
      <top style="thin">
        <color rgb="FF0070C0"/>
      </top>
      <bottom style="thin">
        <color rgb="FF0070C0"/>
      </bottom>
      <diagonal/>
    </border>
    <border>
      <left/>
      <right/>
      <top style="thin">
        <color theme="8" tint="-0.249977111117893"/>
      </top>
      <bottom style="thin">
        <color theme="9" tint="-0.499984740745262"/>
      </bottom>
      <diagonal/>
    </border>
  </borders>
  <cellStyleXfs count="19">
    <xf numFmtId="0" fontId="0" fillId="0" borderId="0"/>
    <xf numFmtId="41" fontId="7" fillId="0" borderId="0" applyFont="0" applyFill="0" applyBorder="0" applyAlignment="0" applyProtection="0"/>
    <xf numFmtId="9" fontId="7" fillId="0" borderId="0" applyFont="0" applyFill="0" applyBorder="0" applyAlignment="0" applyProtection="0"/>
    <xf numFmtId="0" fontId="8" fillId="2" borderId="0" applyNumberFormat="0" applyBorder="0" applyAlignment="0" applyProtection="0"/>
    <xf numFmtId="0" fontId="9" fillId="0" borderId="0" applyNumberFormat="0" applyFill="0" applyBorder="0" applyAlignment="0" applyProtection="0"/>
    <xf numFmtId="0" fontId="10" fillId="0" borderId="0" applyNumberFormat="0" applyBorder="0" applyProtection="0"/>
    <xf numFmtId="0" fontId="10" fillId="0" borderId="0" applyNumberFormat="0" applyBorder="0" applyProtection="0">
      <alignment vertical="center"/>
    </xf>
    <xf numFmtId="0" fontId="11" fillId="0" borderId="0" applyNumberFormat="0" applyBorder="0" applyProtection="0">
      <alignment horizontal="left"/>
    </xf>
    <xf numFmtId="0" fontId="6" fillId="0" borderId="0"/>
    <xf numFmtId="0" fontId="25" fillId="0" borderId="0"/>
    <xf numFmtId="0" fontId="16" fillId="0" borderId="0" applyNumberFormat="0" applyFill="0" applyBorder="0" applyAlignment="0" applyProtection="0"/>
    <xf numFmtId="0" fontId="25" fillId="0" borderId="0"/>
    <xf numFmtId="169" fontId="34" fillId="0" borderId="0">
      <alignment horizontal="right"/>
    </xf>
    <xf numFmtId="0" fontId="25" fillId="0" borderId="0">
      <alignment vertical="center"/>
    </xf>
    <xf numFmtId="3" fontId="25" fillId="7" borderId="15" applyFont="0">
      <alignment horizontal="right" vertical="center"/>
      <protection locked="0"/>
    </xf>
    <xf numFmtId="0" fontId="36" fillId="0" borderId="0" applyNumberFormat="0" applyFill="0" applyBorder="0" applyAlignment="0" applyProtection="0"/>
    <xf numFmtId="41" fontId="4" fillId="0" borderId="0" applyFont="0" applyFill="0" applyBorder="0" applyAlignment="0" applyProtection="0"/>
    <xf numFmtId="0" fontId="25" fillId="0" borderId="0"/>
    <xf numFmtId="9" fontId="3" fillId="0" borderId="0" applyFont="0" applyFill="0" applyBorder="0" applyAlignment="0" applyProtection="0"/>
  </cellStyleXfs>
  <cellXfs count="1175">
    <xf numFmtId="0" fontId="0" fillId="0" borderId="0" xfId="0"/>
    <xf numFmtId="0" fontId="12" fillId="3" borderId="0" xfId="5" applyFont="1" applyFill="1" applyAlignment="1" applyProtection="1">
      <alignment horizontal="left"/>
    </xf>
    <xf numFmtId="0" fontId="12" fillId="3" borderId="0" xfId="5" applyFont="1" applyFill="1" applyAlignment="1" applyProtection="1"/>
    <xf numFmtId="0" fontId="0" fillId="0" borderId="0" xfId="0" applyAlignment="1">
      <alignment horizontal="center"/>
    </xf>
    <xf numFmtId="0" fontId="13" fillId="0" borderId="0" xfId="4" applyFont="1" applyFill="1" applyAlignment="1">
      <alignment horizontal="left" vertical="center"/>
    </xf>
    <xf numFmtId="0" fontId="14" fillId="0" borderId="0" xfId="0" applyFont="1"/>
    <xf numFmtId="0" fontId="13" fillId="3" borderId="0" xfId="4" applyFont="1" applyFill="1" applyAlignment="1">
      <alignment horizontal="left"/>
    </xf>
    <xf numFmtId="0" fontId="14" fillId="3" borderId="0" xfId="0" applyFont="1" applyFill="1" applyAlignment="1">
      <alignment horizontal="left"/>
    </xf>
    <xf numFmtId="0" fontId="0" fillId="3" borderId="0" xfId="0" applyFill="1"/>
    <xf numFmtId="0" fontId="14" fillId="0" borderId="0" xfId="6" applyFont="1" applyFill="1" applyAlignment="1" applyProtection="1">
      <alignment vertical="center"/>
    </xf>
    <xf numFmtId="0" fontId="17" fillId="0" borderId="0" xfId="0" applyFont="1"/>
    <xf numFmtId="0" fontId="19" fillId="0" borderId="0" xfId="0" applyFont="1" applyBorder="1" applyAlignment="1">
      <alignment vertical="center" wrapText="1"/>
    </xf>
    <xf numFmtId="0" fontId="14" fillId="0" borderId="0" xfId="0" applyFont="1" applyBorder="1"/>
    <xf numFmtId="0" fontId="19" fillId="0" borderId="0" xfId="0" applyFont="1" applyBorder="1" applyAlignment="1">
      <alignment horizontal="left" vertical="center" wrapText="1"/>
    </xf>
    <xf numFmtId="0" fontId="14" fillId="0" borderId="0" xfId="0" applyFont="1" applyBorder="1" applyAlignment="1">
      <alignment horizontal="left"/>
    </xf>
    <xf numFmtId="0" fontId="20" fillId="0" borderId="0" xfId="0" applyFont="1"/>
    <xf numFmtId="0" fontId="22" fillId="0" borderId="0" xfId="0" applyFont="1" applyBorder="1" applyAlignment="1">
      <alignment vertical="center" wrapText="1"/>
    </xf>
    <xf numFmtId="0" fontId="22" fillId="0" borderId="0" xfId="0" applyFont="1" applyBorder="1" applyAlignment="1">
      <alignment horizontal="justify" vertical="center" wrapText="1"/>
    </xf>
    <xf numFmtId="0" fontId="19" fillId="0" borderId="0" xfId="0" applyFont="1" applyBorder="1" applyAlignment="1">
      <alignment horizontal="justify" vertical="center" wrapText="1"/>
    </xf>
    <xf numFmtId="0" fontId="23" fillId="0" borderId="0" xfId="0" applyFont="1" applyBorder="1"/>
    <xf numFmtId="0" fontId="17" fillId="0" borderId="0" xfId="0" applyFont="1" applyBorder="1"/>
    <xf numFmtId="0" fontId="20" fillId="0" borderId="0" xfId="0" applyFont="1" applyBorder="1" applyAlignment="1">
      <alignment horizontal="left"/>
    </xf>
    <xf numFmtId="0" fontId="22" fillId="0" borderId="0" xfId="0" applyFont="1" applyBorder="1" applyAlignment="1">
      <alignment horizontal="left" vertical="center" wrapText="1"/>
    </xf>
    <xf numFmtId="0" fontId="17" fillId="0" borderId="0" xfId="0" applyFont="1" applyBorder="1" applyAlignment="1">
      <alignment horizontal="left"/>
    </xf>
    <xf numFmtId="0" fontId="20" fillId="0" borderId="0" xfId="0" applyFont="1" applyAlignment="1">
      <alignment vertical="top"/>
    </xf>
    <xf numFmtId="41" fontId="17" fillId="4" borderId="0" xfId="1" applyFont="1" applyFill="1"/>
    <xf numFmtId="41" fontId="22" fillId="0" borderId="0" xfId="1" applyFont="1" applyBorder="1" applyAlignment="1">
      <alignment horizontal="center" vertical="center" wrapText="1"/>
    </xf>
    <xf numFmtId="0" fontId="14" fillId="0" borderId="0" xfId="0" applyNumberFormat="1" applyFont="1" applyBorder="1"/>
    <xf numFmtId="0" fontId="28" fillId="0" borderId="0" xfId="8" applyFont="1" applyFill="1" applyBorder="1" applyAlignment="1">
      <alignment horizontal="left"/>
    </xf>
    <xf numFmtId="11" fontId="17" fillId="0" borderId="0" xfId="0" applyNumberFormat="1" applyFont="1"/>
    <xf numFmtId="0" fontId="17" fillId="0" borderId="0" xfId="0" applyFont="1" applyAlignment="1">
      <alignment horizontal="center"/>
    </xf>
    <xf numFmtId="0" fontId="17" fillId="0" borderId="0" xfId="0" applyFont="1" applyAlignment="1">
      <alignment vertical="center"/>
    </xf>
    <xf numFmtId="0" fontId="17" fillId="0" borderId="0" xfId="0" applyFont="1" applyAlignment="1">
      <alignment horizontal="left" vertical="top"/>
    </xf>
    <xf numFmtId="3" fontId="17" fillId="0" borderId="0" xfId="0" applyNumberFormat="1" applyFont="1"/>
    <xf numFmtId="3" fontId="17" fillId="0" borderId="0" xfId="0" applyNumberFormat="1" applyFont="1" applyAlignment="1">
      <alignment horizontal="left" vertical="top"/>
    </xf>
    <xf numFmtId="0" fontId="24" fillId="0" borderId="0" xfId="0" applyFont="1"/>
    <xf numFmtId="0" fontId="24" fillId="0" borderId="0" xfId="0" applyFont="1" applyAlignment="1">
      <alignment horizontal="left"/>
    </xf>
    <xf numFmtId="3" fontId="24" fillId="0" borderId="0" xfId="0" applyNumberFormat="1" applyFont="1"/>
    <xf numFmtId="3" fontId="30" fillId="0" borderId="0" xfId="0" applyNumberFormat="1" applyFont="1"/>
    <xf numFmtId="4" fontId="17" fillId="0" borderId="0" xfId="0" applyNumberFormat="1" applyFont="1"/>
    <xf numFmtId="3" fontId="31" fillId="0" borderId="0" xfId="0" applyNumberFormat="1" applyFont="1"/>
    <xf numFmtId="0" fontId="17" fillId="4" borderId="0" xfId="0" applyFont="1" applyFill="1"/>
    <xf numFmtId="0" fontId="17" fillId="4" borderId="0" xfId="0" applyFont="1" applyFill="1" applyAlignment="1">
      <alignment horizontal="left" vertical="top"/>
    </xf>
    <xf numFmtId="0" fontId="32" fillId="0" borderId="0" xfId="10" applyFont="1" applyFill="1" applyAlignment="1">
      <alignment horizontal="center" vertical="center"/>
    </xf>
    <xf numFmtId="0" fontId="29" fillId="0" borderId="0" xfId="0" applyFont="1" applyAlignment="1">
      <alignment vertical="center"/>
    </xf>
    <xf numFmtId="9" fontId="17" fillId="0" borderId="0" xfId="0" applyNumberFormat="1" applyFont="1"/>
    <xf numFmtId="0" fontId="17" fillId="4" borderId="0" xfId="0" applyFont="1" applyFill="1" applyAlignment="1">
      <alignment horizontal="center"/>
    </xf>
    <xf numFmtId="0" fontId="0" fillId="4" borderId="0" xfId="0" applyFill="1"/>
    <xf numFmtId="0" fontId="20" fillId="0" borderId="0" xfId="0" applyFont="1" applyAlignment="1">
      <alignment vertical="center"/>
    </xf>
    <xf numFmtId="0" fontId="6" fillId="4" borderId="0" xfId="0" applyFont="1" applyFill="1"/>
    <xf numFmtId="3" fontId="21" fillId="4" borderId="0" xfId="0" applyNumberFormat="1" applyFont="1" applyFill="1" applyAlignment="1">
      <alignment vertical="top"/>
    </xf>
    <xf numFmtId="0" fontId="21" fillId="4" borderId="0" xfId="0" applyFont="1" applyFill="1"/>
    <xf numFmtId="0" fontId="20" fillId="4" borderId="0" xfId="0" applyFont="1" applyFill="1"/>
    <xf numFmtId="3" fontId="21" fillId="4" borderId="0" xfId="0" applyNumberFormat="1" applyFont="1" applyFill="1"/>
    <xf numFmtId="0" fontId="35" fillId="4" borderId="0" xfId="0" applyFont="1" applyFill="1"/>
    <xf numFmtId="3" fontId="20" fillId="4" borderId="0" xfId="0" applyNumberFormat="1" applyFont="1" applyFill="1" applyBorder="1" applyAlignment="1">
      <alignment vertical="top"/>
    </xf>
    <xf numFmtId="49" fontId="0" fillId="0" borderId="0" xfId="0" applyNumberFormat="1"/>
    <xf numFmtId="0" fontId="0" fillId="0" borderId="0" xfId="0" applyFill="1"/>
    <xf numFmtId="0" fontId="15" fillId="0" borderId="0" xfId="0" applyFont="1" applyAlignment="1">
      <alignment vertical="center"/>
    </xf>
    <xf numFmtId="0" fontId="21" fillId="0" borderId="0" xfId="0" applyFont="1" applyAlignment="1">
      <alignment vertical="center"/>
    </xf>
    <xf numFmtId="0" fontId="17" fillId="0" borderId="0" xfId="0" applyFont="1" applyAlignment="1">
      <alignment horizontal="left" vertical="center"/>
    </xf>
    <xf numFmtId="0" fontId="5" fillId="4" borderId="0" xfId="0" applyFont="1" applyFill="1"/>
    <xf numFmtId="0" fontId="32" fillId="4" borderId="0" xfId="5" applyFont="1" applyFill="1" applyBorder="1"/>
    <xf numFmtId="0" fontId="32" fillId="4" borderId="0" xfId="5" applyFont="1" applyFill="1" applyBorder="1" applyAlignment="1">
      <alignment horizontal="right"/>
    </xf>
    <xf numFmtId="0" fontId="38" fillId="4" borderId="0" xfId="0" applyFont="1" applyFill="1"/>
    <xf numFmtId="0" fontId="0" fillId="0" borderId="0" xfId="0" applyAlignment="1">
      <alignment horizontal="left"/>
    </xf>
    <xf numFmtId="0" fontId="21" fillId="0" borderId="0" xfId="0" applyFont="1" applyFill="1"/>
    <xf numFmtId="0" fontId="14" fillId="0" borderId="0" xfId="0" applyFont="1" applyBorder="1" applyAlignment="1">
      <alignment horizontal="center"/>
    </xf>
    <xf numFmtId="10" fontId="22" fillId="0" borderId="0" xfId="2" applyNumberFormat="1" applyFont="1" applyBorder="1" applyAlignment="1">
      <alignment horizontal="right" vertical="center" wrapText="1"/>
    </xf>
    <xf numFmtId="164" fontId="22" fillId="0" borderId="0" xfId="2" applyNumberFormat="1" applyFont="1" applyBorder="1" applyAlignment="1">
      <alignment horizontal="right" vertical="center" wrapText="1"/>
    </xf>
    <xf numFmtId="9" fontId="22" fillId="0" borderId="0" xfId="2" applyFont="1" applyBorder="1" applyAlignment="1">
      <alignment horizontal="right" vertical="center" wrapText="1"/>
    </xf>
    <xf numFmtId="0" fontId="15" fillId="0" borderId="0" xfId="0" applyFont="1" applyAlignment="1">
      <alignment horizontal="left"/>
    </xf>
    <xf numFmtId="0" fontId="0" fillId="4" borderId="0" xfId="0" applyFill="1" applyAlignment="1">
      <alignment horizontal="center"/>
    </xf>
    <xf numFmtId="41" fontId="22" fillId="0" borderId="0" xfId="1" applyFont="1" applyBorder="1" applyAlignment="1">
      <alignment horizontal="right" vertical="center" wrapText="1"/>
    </xf>
    <xf numFmtId="41" fontId="17" fillId="4" borderId="0" xfId="1" applyFont="1" applyFill="1" applyAlignment="1">
      <alignment horizontal="right"/>
    </xf>
    <xf numFmtId="9" fontId="22" fillId="0" borderId="0" xfId="2" applyNumberFormat="1" applyFont="1" applyBorder="1" applyAlignment="1">
      <alignment horizontal="right" vertical="center" wrapText="1"/>
    </xf>
    <xf numFmtId="0" fontId="2" fillId="4" borderId="0" xfId="0" applyFont="1" applyFill="1"/>
    <xf numFmtId="0" fontId="18" fillId="0" borderId="0" xfId="0" applyFont="1" applyAlignment="1">
      <alignment vertical="center"/>
    </xf>
    <xf numFmtId="0" fontId="21" fillId="0" borderId="0" xfId="0" applyFont="1"/>
    <xf numFmtId="0" fontId="40" fillId="0" borderId="0" xfId="0" applyFont="1"/>
    <xf numFmtId="0" fontId="41" fillId="0" borderId="0" xfId="0" applyFont="1" applyAlignment="1">
      <alignment vertical="center"/>
    </xf>
    <xf numFmtId="0" fontId="42" fillId="0" borderId="0" xfId="0" applyFont="1" applyAlignment="1">
      <alignment horizontal="center" vertical="center" wrapText="1"/>
    </xf>
    <xf numFmtId="0" fontId="42" fillId="0" borderId="0" xfId="0" applyFont="1" applyAlignment="1">
      <alignment horizontal="center" vertical="center"/>
    </xf>
    <xf numFmtId="41" fontId="0" fillId="0" borderId="0" xfId="1" applyFont="1" applyBorder="1"/>
    <xf numFmtId="164" fontId="17" fillId="4" borderId="0" xfId="1" applyNumberFormat="1" applyFont="1" applyFill="1"/>
    <xf numFmtId="164" fontId="22" fillId="0" borderId="0" xfId="2" applyNumberFormat="1" applyFont="1" applyFill="1" applyBorder="1" applyAlignment="1">
      <alignment horizontal="right" vertical="center" wrapText="1"/>
    </xf>
    <xf numFmtId="164" fontId="17" fillId="0" borderId="0" xfId="1" applyNumberFormat="1" applyFont="1" applyFill="1" applyAlignment="1">
      <alignment horizontal="right"/>
    </xf>
    <xf numFmtId="0" fontId="20" fillId="0" borderId="0" xfId="0" applyFont="1" applyAlignment="1">
      <alignment horizontal="left"/>
    </xf>
    <xf numFmtId="0" fontId="45" fillId="3" borderId="18" xfId="0" applyFont="1" applyFill="1" applyBorder="1" applyAlignment="1">
      <alignment vertical="center"/>
    </xf>
    <xf numFmtId="0" fontId="46" fillId="3" borderId="18" xfId="0" applyFont="1" applyFill="1" applyBorder="1" applyAlignment="1">
      <alignment vertical="center"/>
    </xf>
    <xf numFmtId="0" fontId="45" fillId="3" borderId="18" xfId="0" applyFont="1" applyFill="1" applyBorder="1" applyAlignment="1">
      <alignment horizontal="center" vertical="center"/>
    </xf>
    <xf numFmtId="0" fontId="46" fillId="3" borderId="0" xfId="0" applyFont="1" applyFill="1" applyBorder="1" applyAlignment="1">
      <alignment vertical="center"/>
    </xf>
    <xf numFmtId="0" fontId="47" fillId="3" borderId="0" xfId="4" applyFont="1" applyFill="1" applyAlignment="1">
      <alignment horizontal="left" vertical="center"/>
    </xf>
    <xf numFmtId="0" fontId="45" fillId="3" borderId="0" xfId="0" applyFont="1" applyFill="1" applyBorder="1" applyAlignment="1">
      <alignment vertical="center"/>
    </xf>
    <xf numFmtId="0" fontId="45" fillId="3" borderId="0" xfId="0" applyFont="1" applyFill="1" applyBorder="1" applyAlignment="1">
      <alignment horizontal="center" vertical="center"/>
    </xf>
    <xf numFmtId="0" fontId="48" fillId="0" borderId="0" xfId="0" applyFont="1"/>
    <xf numFmtId="0" fontId="15" fillId="0" borderId="0" xfId="0" applyFont="1"/>
    <xf numFmtId="0" fontId="32" fillId="8" borderId="0" xfId="10" applyFont="1" applyFill="1" applyAlignment="1">
      <alignment horizontal="center" vertical="center"/>
    </xf>
    <xf numFmtId="0" fontId="52" fillId="8" borderId="0" xfId="10" applyFont="1" applyFill="1" applyAlignment="1">
      <alignment horizontal="center" vertical="center"/>
    </xf>
    <xf numFmtId="41" fontId="37" fillId="4" borderId="21" xfId="1" applyFont="1" applyFill="1" applyBorder="1" applyAlignment="1">
      <alignment vertical="top"/>
    </xf>
    <xf numFmtId="0" fontId="15" fillId="0" borderId="0" xfId="0" applyFont="1" applyBorder="1"/>
    <xf numFmtId="0" fontId="15" fillId="0" borderId="22" xfId="0" applyFont="1" applyBorder="1"/>
    <xf numFmtId="0" fontId="15" fillId="0" borderId="0" xfId="0" applyFont="1" applyBorder="1" applyAlignment="1">
      <alignment horizontal="left"/>
    </xf>
    <xf numFmtId="0" fontId="37" fillId="0" borderId="0" xfId="0" applyFont="1"/>
    <xf numFmtId="0" fontId="15" fillId="0" borderId="0" xfId="0" applyFont="1" applyAlignment="1">
      <alignment horizontal="center"/>
    </xf>
    <xf numFmtId="0" fontId="37" fillId="0" borderId="0" xfId="0" applyFont="1" applyAlignment="1">
      <alignment vertical="top"/>
    </xf>
    <xf numFmtId="0" fontId="21" fillId="0" borderId="0" xfId="0" applyFont="1" applyAlignment="1">
      <alignment vertical="top"/>
    </xf>
    <xf numFmtId="1" fontId="21" fillId="0" borderId="0" xfId="0" applyNumberFormat="1" applyFont="1" applyAlignment="1">
      <alignment horizontal="left" vertical="top"/>
    </xf>
    <xf numFmtId="164" fontId="21" fillId="0" borderId="0" xfId="0" applyNumberFormat="1" applyFont="1"/>
    <xf numFmtId="3" fontId="21" fillId="0" borderId="0" xfId="0" applyNumberFormat="1" applyFont="1"/>
    <xf numFmtId="0" fontId="21" fillId="0" borderId="0" xfId="8" applyFont="1" applyBorder="1"/>
    <xf numFmtId="0" fontId="21" fillId="4" borderId="0" xfId="8" applyFont="1" applyFill="1" applyBorder="1"/>
    <xf numFmtId="0" fontId="21" fillId="0" borderId="0" xfId="8" applyFont="1" applyBorder="1" applyAlignment="1">
      <alignment horizontal="left"/>
    </xf>
    <xf numFmtId="0" fontId="51" fillId="0" borderId="0" xfId="8" applyFont="1" applyFill="1" applyBorder="1" applyAlignment="1">
      <alignment horizontal="center" vertical="center" wrapText="1"/>
    </xf>
    <xf numFmtId="0" fontId="21" fillId="4" borderId="0" xfId="8" applyFont="1" applyFill="1" applyBorder="1" applyAlignment="1">
      <alignment horizontal="left"/>
    </xf>
    <xf numFmtId="0" fontId="15" fillId="4" borderId="0" xfId="0" applyFont="1" applyFill="1" applyBorder="1" applyAlignment="1">
      <alignment horizontal="left"/>
    </xf>
    <xf numFmtId="0" fontId="51" fillId="0" borderId="0" xfId="8" applyFont="1" applyFill="1" applyBorder="1" applyAlignment="1">
      <alignment horizontal="left" vertical="center"/>
    </xf>
    <xf numFmtId="0" fontId="51" fillId="0" borderId="0" xfId="8" applyFont="1" applyFill="1" applyBorder="1" applyAlignment="1">
      <alignment horizontal="justify" vertical="center"/>
    </xf>
    <xf numFmtId="41" fontId="51" fillId="0" borderId="0" xfId="1" applyFont="1" applyFill="1" applyBorder="1" applyAlignment="1">
      <alignment vertical="center"/>
    </xf>
    <xf numFmtId="0" fontId="51" fillId="0" borderId="0" xfId="8" applyFont="1" applyAlignment="1">
      <alignment horizontal="center" vertical="center" wrapText="1"/>
    </xf>
    <xf numFmtId="0" fontId="51" fillId="0" borderId="0" xfId="8" applyFont="1" applyFill="1" applyBorder="1" applyAlignment="1">
      <alignment vertical="center" wrapText="1"/>
    </xf>
    <xf numFmtId="0" fontId="21" fillId="0" borderId="0" xfId="8" applyFont="1" applyFill="1" applyBorder="1" applyAlignment="1">
      <alignment vertical="center"/>
    </xf>
    <xf numFmtId="0" fontId="15" fillId="4" borderId="0" xfId="0" applyFont="1" applyFill="1" applyBorder="1"/>
    <xf numFmtId="41" fontId="51" fillId="0" borderId="0" xfId="1" applyFont="1" applyFill="1" applyAlignment="1">
      <alignment vertical="center"/>
    </xf>
    <xf numFmtId="0" fontId="51" fillId="0" borderId="0" xfId="8" applyFont="1" applyFill="1" applyBorder="1" applyAlignment="1">
      <alignment horizontal="justify" vertical="center" wrapText="1"/>
    </xf>
    <xf numFmtId="0" fontId="27" fillId="4" borderId="0" xfId="8" applyFont="1" applyFill="1" applyBorder="1" applyAlignment="1">
      <alignment wrapText="1"/>
    </xf>
    <xf numFmtId="0" fontId="51" fillId="0" borderId="0" xfId="8" applyFont="1" applyFill="1" applyBorder="1" applyAlignment="1">
      <alignment vertical="center"/>
    </xf>
    <xf numFmtId="41" fontId="51" fillId="0" borderId="0" xfId="1" applyFont="1" applyAlignment="1">
      <alignment vertical="center"/>
    </xf>
    <xf numFmtId="0" fontId="50" fillId="0" borderId="0" xfId="8" applyFont="1" applyFill="1" applyBorder="1" applyAlignment="1">
      <alignment vertical="center"/>
    </xf>
    <xf numFmtId="164" fontId="51" fillId="0" borderId="0" xfId="2" applyNumberFormat="1" applyFont="1" applyFill="1" applyBorder="1" applyAlignment="1">
      <alignment vertical="center"/>
    </xf>
    <xf numFmtId="9" fontId="51" fillId="0" borderId="0" xfId="2" applyFont="1" applyFill="1" applyBorder="1" applyAlignment="1">
      <alignment vertical="center" wrapText="1"/>
    </xf>
    <xf numFmtId="0" fontId="51" fillId="0" borderId="0" xfId="8" applyFont="1" applyFill="1" applyBorder="1" applyAlignment="1">
      <alignment horizontal="left" vertical="center" wrapText="1" indent="1"/>
    </xf>
    <xf numFmtId="41" fontId="51" fillId="0" borderId="0" xfId="1" applyFont="1" applyFill="1" applyBorder="1" applyAlignment="1">
      <alignment horizontal="center" vertical="center"/>
    </xf>
    <xf numFmtId="0" fontId="21" fillId="0" borderId="0" xfId="8" applyFont="1" applyFill="1" applyBorder="1" applyAlignment="1">
      <alignment horizontal="left" vertical="center"/>
    </xf>
    <xf numFmtId="0" fontId="51" fillId="0" borderId="0" xfId="8" applyFont="1" applyFill="1" applyBorder="1" applyAlignment="1">
      <alignment horizontal="left"/>
    </xf>
    <xf numFmtId="0" fontId="55" fillId="10" borderId="0" xfId="3" applyFont="1" applyFill="1" applyBorder="1" applyAlignment="1">
      <alignment horizontal="center" wrapText="1"/>
    </xf>
    <xf numFmtId="1" fontId="37" fillId="0" borderId="20" xfId="0" applyNumberFormat="1" applyFont="1" applyBorder="1" applyAlignment="1">
      <alignment horizontal="left" vertical="center"/>
    </xf>
    <xf numFmtId="1" fontId="37" fillId="0" borderId="21" xfId="0" applyNumberFormat="1" applyFont="1" applyBorder="1" applyAlignment="1">
      <alignment horizontal="left" vertical="center"/>
    </xf>
    <xf numFmtId="1" fontId="37" fillId="0" borderId="22" xfId="0" applyNumberFormat="1" applyFont="1" applyBorder="1" applyAlignment="1">
      <alignment horizontal="left" vertical="center"/>
    </xf>
    <xf numFmtId="0" fontId="37" fillId="0" borderId="22" xfId="0" applyFont="1" applyBorder="1" applyAlignment="1">
      <alignment vertical="top"/>
    </xf>
    <xf numFmtId="41" fontId="37" fillId="4" borderId="0" xfId="1" applyFont="1" applyFill="1" applyBorder="1" applyAlignment="1">
      <alignment vertical="top"/>
    </xf>
    <xf numFmtId="41" fontId="51" fillId="0" borderId="19" xfId="1" applyFont="1" applyFill="1" applyBorder="1" applyAlignment="1">
      <alignment vertical="center"/>
    </xf>
    <xf numFmtId="3" fontId="37" fillId="4" borderId="21" xfId="0" applyNumberFormat="1" applyFont="1" applyFill="1" applyBorder="1" applyAlignment="1">
      <alignment vertical="top"/>
    </xf>
    <xf numFmtId="0" fontId="51" fillId="0" borderId="19" xfId="8" applyFont="1" applyFill="1" applyBorder="1" applyAlignment="1">
      <alignment horizontal="justify" vertical="center" wrapText="1"/>
    </xf>
    <xf numFmtId="0" fontId="51" fillId="0" borderId="19" xfId="8" applyFont="1" applyFill="1" applyBorder="1" applyAlignment="1">
      <alignment horizontal="center" vertical="center" wrapText="1"/>
    </xf>
    <xf numFmtId="0" fontId="37" fillId="0" borderId="21" xfId="0" applyFont="1" applyBorder="1" applyAlignment="1">
      <alignment vertical="top"/>
    </xf>
    <xf numFmtId="3" fontId="37" fillId="4" borderId="0" xfId="0" applyNumberFormat="1" applyFont="1" applyFill="1" applyBorder="1" applyAlignment="1">
      <alignment vertical="top"/>
    </xf>
    <xf numFmtId="3" fontId="37" fillId="4" borderId="22" xfId="0" applyNumberFormat="1" applyFont="1" applyFill="1" applyBorder="1" applyAlignment="1">
      <alignment vertical="top"/>
    </xf>
    <xf numFmtId="0" fontId="51" fillId="0" borderId="19" xfId="8" applyFont="1" applyFill="1" applyBorder="1" applyAlignment="1">
      <alignment horizontal="left" vertical="center"/>
    </xf>
    <xf numFmtId="0" fontId="51" fillId="0" borderId="19" xfId="8" applyFont="1" applyFill="1" applyBorder="1" applyAlignment="1">
      <alignment vertical="center" wrapText="1"/>
    </xf>
    <xf numFmtId="0" fontId="51" fillId="0" borderId="19" xfId="8" applyFont="1" applyFill="1" applyBorder="1" applyAlignment="1">
      <alignment vertical="center"/>
    </xf>
    <xf numFmtId="1" fontId="37" fillId="0" borderId="0" xfId="0" applyNumberFormat="1" applyFont="1" applyBorder="1" applyAlignment="1">
      <alignment horizontal="left" vertical="center"/>
    </xf>
    <xf numFmtId="0" fontId="37" fillId="0" borderId="0" xfId="0" applyFont="1" applyBorder="1" applyAlignment="1">
      <alignment vertical="top"/>
    </xf>
    <xf numFmtId="1" fontId="37" fillId="0" borderId="23" xfId="0" applyNumberFormat="1" applyFont="1" applyBorder="1" applyAlignment="1">
      <alignment horizontal="left" vertical="center"/>
    </xf>
    <xf numFmtId="41" fontId="37" fillId="4" borderId="22" xfId="1" applyFont="1" applyFill="1" applyBorder="1" applyAlignment="1">
      <alignment vertical="top"/>
    </xf>
    <xf numFmtId="0" fontId="50" fillId="0" borderId="19" xfId="8" applyFont="1" applyFill="1" applyBorder="1" applyAlignment="1">
      <alignment vertical="center"/>
    </xf>
    <xf numFmtId="1" fontId="21" fillId="0" borderId="0" xfId="0" applyNumberFormat="1" applyFont="1" applyBorder="1" applyAlignment="1">
      <alignment horizontal="left" vertical="center"/>
    </xf>
    <xf numFmtId="0" fontId="21" fillId="0" borderId="0" xfId="0" applyFont="1" applyBorder="1" applyAlignment="1">
      <alignment vertical="top"/>
    </xf>
    <xf numFmtId="164" fontId="21" fillId="4" borderId="0" xfId="0" applyNumberFormat="1" applyFont="1" applyFill="1" applyBorder="1" applyAlignment="1">
      <alignment vertical="top"/>
    </xf>
    <xf numFmtId="3" fontId="21" fillId="4" borderId="0" xfId="0" applyNumberFormat="1" applyFont="1" applyFill="1" applyBorder="1" applyAlignment="1">
      <alignment vertical="top"/>
    </xf>
    <xf numFmtId="1" fontId="21" fillId="0" borderId="0" xfId="0" applyNumberFormat="1" applyFont="1" applyBorder="1" applyAlignment="1">
      <alignment horizontal="left"/>
    </xf>
    <xf numFmtId="3" fontId="21" fillId="4" borderId="0" xfId="0" applyNumberFormat="1" applyFont="1" applyFill="1" applyBorder="1" applyAlignment="1">
      <alignment horizontal="center" vertical="top"/>
    </xf>
    <xf numFmtId="1" fontId="21" fillId="0" borderId="19" xfId="0" applyNumberFormat="1" applyFont="1" applyBorder="1" applyAlignment="1">
      <alignment horizontal="left" vertical="center"/>
    </xf>
    <xf numFmtId="0" fontId="21" fillId="0" borderId="19" xfId="0" applyFont="1" applyBorder="1" applyAlignment="1">
      <alignment vertical="top"/>
    </xf>
    <xf numFmtId="3" fontId="21" fillId="4" borderId="19" xfId="0" applyNumberFormat="1" applyFont="1" applyFill="1" applyBorder="1" applyAlignment="1">
      <alignment vertical="top"/>
    </xf>
    <xf numFmtId="0" fontId="51" fillId="0" borderId="19" xfId="8" applyFont="1" applyFill="1" applyBorder="1" applyAlignment="1">
      <alignment horizontal="justify" vertical="center"/>
    </xf>
    <xf numFmtId="0" fontId="37" fillId="0" borderId="0" xfId="0" applyFont="1" applyAlignment="1">
      <alignment horizontal="left"/>
    </xf>
    <xf numFmtId="0" fontId="21" fillId="0" borderId="0" xfId="0" applyFont="1" applyAlignment="1">
      <alignment horizontal="left"/>
    </xf>
    <xf numFmtId="49" fontId="21" fillId="0" borderId="0" xfId="0" applyNumberFormat="1" applyFont="1" applyAlignment="1">
      <alignment horizontal="center"/>
    </xf>
    <xf numFmtId="0" fontId="50" fillId="0" borderId="0" xfId="0" applyFont="1" applyAlignment="1">
      <alignment horizontal="left" vertical="center"/>
    </xf>
    <xf numFmtId="0" fontId="53" fillId="0" borderId="0" xfId="0" applyFont="1" applyAlignment="1">
      <alignment horizontal="right" vertical="center" wrapText="1"/>
    </xf>
    <xf numFmtId="0" fontId="51" fillId="0" borderId="0" xfId="0" applyFont="1" applyAlignment="1">
      <alignment horizontal="left" vertical="center" wrapText="1"/>
    </xf>
    <xf numFmtId="3" fontId="21" fillId="4" borderId="0" xfId="0" applyNumberFormat="1" applyFont="1" applyFill="1" applyAlignment="1">
      <alignment horizontal="right" vertical="top" wrapText="1"/>
    </xf>
    <xf numFmtId="165" fontId="21" fillId="4" borderId="0" xfId="0" applyNumberFormat="1" applyFont="1" applyFill="1" applyAlignment="1">
      <alignment horizontal="right" vertical="top" wrapText="1"/>
    </xf>
    <xf numFmtId="0" fontId="53" fillId="4" borderId="0" xfId="0" applyFont="1" applyFill="1" applyAlignment="1">
      <alignment horizontal="right" vertical="top" wrapText="1"/>
    </xf>
    <xf numFmtId="0" fontId="21" fillId="0" borderId="0" xfId="0" applyFont="1" applyAlignment="1">
      <alignment vertical="center" wrapText="1"/>
    </xf>
    <xf numFmtId="0" fontId="21" fillId="0" borderId="0" xfId="0" applyFont="1" applyAlignment="1">
      <alignment horizontal="left" vertical="center" wrapText="1" indent="1"/>
    </xf>
    <xf numFmtId="11" fontId="21" fillId="0" borderId="0" xfId="0" applyNumberFormat="1" applyFont="1"/>
    <xf numFmtId="0" fontId="21" fillId="0" borderId="0" xfId="0" applyFont="1" applyAlignment="1">
      <alignment horizontal="left" vertical="center"/>
    </xf>
    <xf numFmtId="3" fontId="21" fillId="4" borderId="0" xfId="0" applyNumberFormat="1" applyFont="1" applyFill="1" applyAlignment="1">
      <alignment horizontal="right" vertical="center" wrapText="1"/>
    </xf>
    <xf numFmtId="0" fontId="53" fillId="4" borderId="0" xfId="0" applyFont="1" applyFill="1" applyAlignment="1">
      <alignment horizontal="right" vertical="center" wrapText="1"/>
    </xf>
    <xf numFmtId="41" fontId="21" fillId="4" borderId="0" xfId="1" applyFont="1" applyFill="1" applyAlignment="1">
      <alignment horizontal="right" vertical="top" wrapText="1"/>
    </xf>
    <xf numFmtId="0" fontId="51" fillId="4" borderId="0" xfId="8" applyFont="1" applyFill="1" applyAlignment="1">
      <alignment horizontal="right" vertical="center" wrapText="1"/>
    </xf>
    <xf numFmtId="0" fontId="55" fillId="9" borderId="19" xfId="0" applyFont="1" applyFill="1" applyBorder="1" applyAlignment="1">
      <alignment horizontal="center"/>
    </xf>
    <xf numFmtId="3" fontId="21" fillId="4" borderId="19" xfId="0" applyNumberFormat="1" applyFont="1" applyFill="1" applyBorder="1" applyAlignment="1">
      <alignment horizontal="right" vertical="top" wrapText="1"/>
    </xf>
    <xf numFmtId="165" fontId="21" fillId="4" borderId="19" xfId="0" applyNumberFormat="1" applyFont="1" applyFill="1" applyBorder="1" applyAlignment="1">
      <alignment horizontal="right" vertical="top" wrapText="1"/>
    </xf>
    <xf numFmtId="0" fontId="21" fillId="0" borderId="22" xfId="0" applyFont="1" applyBorder="1" applyAlignment="1">
      <alignment horizontal="left" vertical="center"/>
    </xf>
    <xf numFmtId="0" fontId="53" fillId="4" borderId="22" xfId="0" applyFont="1" applyFill="1" applyBorder="1" applyAlignment="1">
      <alignment horizontal="right" vertical="center" wrapText="1"/>
    </xf>
    <xf numFmtId="41" fontId="21" fillId="4" borderId="19" xfId="1" applyFont="1" applyFill="1" applyBorder="1" applyAlignment="1">
      <alignment horizontal="right" vertical="top" wrapText="1"/>
    </xf>
    <xf numFmtId="0" fontId="21" fillId="0" borderId="19" xfId="0" applyFont="1" applyBorder="1" applyAlignment="1">
      <alignment vertical="center" wrapText="1"/>
    </xf>
    <xf numFmtId="0" fontId="21" fillId="0" borderId="22" xfId="0" applyFont="1" applyBorder="1"/>
    <xf numFmtId="0" fontId="21" fillId="0" borderId="19" xfId="0" applyFont="1" applyBorder="1" applyAlignment="1">
      <alignment horizontal="left" vertical="center"/>
    </xf>
    <xf numFmtId="0" fontId="37" fillId="0" borderId="0" xfId="0" applyFont="1" applyBorder="1" applyAlignment="1">
      <alignment horizontal="left" vertical="center"/>
    </xf>
    <xf numFmtId="0" fontId="37" fillId="0" borderId="21" xfId="0" applyFont="1" applyBorder="1" applyAlignment="1">
      <alignment horizontal="left" vertical="center"/>
    </xf>
    <xf numFmtId="0" fontId="39" fillId="9" borderId="0" xfId="5" applyFont="1" applyFill="1" applyBorder="1"/>
    <xf numFmtId="0" fontId="32" fillId="9" borderId="0" xfId="5" applyFont="1" applyFill="1" applyBorder="1" applyAlignment="1">
      <alignment horizontal="right"/>
    </xf>
    <xf numFmtId="0" fontId="55" fillId="9" borderId="0" xfId="0" applyFont="1" applyFill="1" applyAlignment="1">
      <alignment horizontal="center"/>
    </xf>
    <xf numFmtId="0" fontId="55" fillId="9" borderId="0" xfId="0" applyFont="1" applyFill="1" applyAlignment="1">
      <alignment horizontal="center" vertical="center" wrapText="1"/>
    </xf>
    <xf numFmtId="0" fontId="55" fillId="9" borderId="0" xfId="0" applyFont="1" applyFill="1" applyBorder="1" applyAlignment="1">
      <alignment vertical="center" wrapText="1"/>
    </xf>
    <xf numFmtId="0" fontId="55" fillId="9" borderId="0" xfId="0" applyFont="1" applyFill="1" applyAlignment="1">
      <alignment horizontal="right" wrapText="1"/>
    </xf>
    <xf numFmtId="0" fontId="55" fillId="9" borderId="1" xfId="0" applyFont="1" applyFill="1" applyBorder="1" applyAlignment="1">
      <alignment horizontal="right" wrapText="1"/>
    </xf>
    <xf numFmtId="0" fontId="55" fillId="9" borderId="19" xfId="0" applyFont="1" applyFill="1" applyBorder="1" applyAlignment="1">
      <alignment horizontal="right" wrapText="1"/>
    </xf>
    <xf numFmtId="0" fontId="55" fillId="9" borderId="19" xfId="0" applyFont="1" applyFill="1" applyBorder="1" applyAlignment="1">
      <alignment horizontal="center" vertical="center" wrapText="1"/>
    </xf>
    <xf numFmtId="49" fontId="50" fillId="0" borderId="0" xfId="0" applyNumberFormat="1" applyFont="1" applyAlignment="1">
      <alignment horizontal="left" vertical="center"/>
    </xf>
    <xf numFmtId="0" fontId="50" fillId="0" borderId="0" xfId="0" applyFont="1" applyAlignment="1">
      <alignment horizontal="left" vertical="center" wrapText="1"/>
    </xf>
    <xf numFmtId="0" fontId="53" fillId="0" borderId="22" xfId="0" applyFont="1" applyBorder="1" applyAlignment="1">
      <alignment horizontal="right" vertical="center" wrapText="1"/>
    </xf>
    <xf numFmtId="0" fontId="53" fillId="0" borderId="0" xfId="0" applyFont="1" applyAlignment="1">
      <alignment horizontal="center" vertical="center" wrapText="1"/>
    </xf>
    <xf numFmtId="164" fontId="21" fillId="4" borderId="0" xfId="2" applyNumberFormat="1" applyFont="1" applyFill="1" applyBorder="1" applyAlignment="1">
      <alignment horizontal="right" vertical="center" wrapText="1"/>
    </xf>
    <xf numFmtId="10" fontId="21" fillId="4" borderId="0" xfId="0" applyNumberFormat="1" applyFont="1" applyFill="1" applyAlignment="1">
      <alignment horizontal="right" vertical="center"/>
    </xf>
    <xf numFmtId="0" fontId="21" fillId="0" borderId="19" xfId="0" applyFont="1" applyBorder="1" applyAlignment="1">
      <alignment vertical="center"/>
    </xf>
    <xf numFmtId="3" fontId="21" fillId="4" borderId="19" xfId="0" applyNumberFormat="1" applyFont="1" applyFill="1" applyBorder="1" applyAlignment="1">
      <alignment horizontal="right" vertical="center" wrapText="1"/>
    </xf>
    <xf numFmtId="0" fontId="21" fillId="4" borderId="19" xfId="0" applyFont="1" applyFill="1" applyBorder="1" applyAlignment="1">
      <alignment horizontal="right" vertical="center" wrapText="1"/>
    </xf>
    <xf numFmtId="0" fontId="21" fillId="4" borderId="0" xfId="0" applyFont="1" applyFill="1" applyAlignment="1">
      <alignment horizontal="right" vertical="center" wrapText="1"/>
    </xf>
    <xf numFmtId="10" fontId="21" fillId="4" borderId="19" xfId="0" applyNumberFormat="1" applyFont="1" applyFill="1" applyBorder="1" applyAlignment="1">
      <alignment horizontal="right" vertical="center"/>
    </xf>
    <xf numFmtId="11" fontId="21" fillId="0" borderId="0" xfId="0" applyNumberFormat="1" applyFont="1" applyAlignment="1">
      <alignment vertical="center"/>
    </xf>
    <xf numFmtId="49" fontId="37" fillId="0" borderId="21" xfId="0" applyNumberFormat="1" applyFont="1" applyBorder="1" applyAlignment="1">
      <alignment horizontal="left" vertical="center"/>
    </xf>
    <xf numFmtId="0" fontId="37" fillId="0" borderId="21" xfId="0" applyFont="1" applyBorder="1" applyAlignment="1">
      <alignment vertical="center"/>
    </xf>
    <xf numFmtId="3" fontId="37" fillId="4" borderId="21" xfId="0" applyNumberFormat="1" applyFont="1" applyFill="1" applyBorder="1" applyAlignment="1">
      <alignment vertical="center"/>
    </xf>
    <xf numFmtId="0" fontId="37" fillId="4" borderId="0" xfId="0" applyFont="1" applyFill="1" applyBorder="1" applyAlignment="1">
      <alignment vertical="center"/>
    </xf>
    <xf numFmtId="0" fontId="37" fillId="4" borderId="21" xfId="0" applyFont="1" applyFill="1" applyBorder="1" applyAlignment="1">
      <alignment vertical="center"/>
    </xf>
    <xf numFmtId="0" fontId="37" fillId="4" borderId="22" xfId="0" applyFont="1" applyFill="1" applyBorder="1" applyAlignment="1">
      <alignment vertical="center"/>
    </xf>
    <xf numFmtId="3" fontId="37" fillId="4" borderId="22" xfId="0" applyNumberFormat="1" applyFont="1" applyFill="1" applyBorder="1" applyAlignment="1">
      <alignment vertical="center"/>
    </xf>
    <xf numFmtId="3" fontId="37" fillId="4" borderId="0" xfId="0" applyNumberFormat="1" applyFont="1" applyFill="1" applyBorder="1" applyAlignment="1">
      <alignment vertical="center"/>
    </xf>
    <xf numFmtId="9" fontId="37" fillId="4" borderId="22" xfId="2" applyFont="1" applyFill="1" applyBorder="1" applyAlignment="1">
      <alignment vertical="center"/>
    </xf>
    <xf numFmtId="10" fontId="37" fillId="4" borderId="0" xfId="2" applyNumberFormat="1" applyFont="1" applyFill="1" applyBorder="1" applyAlignment="1">
      <alignment vertical="center"/>
    </xf>
    <xf numFmtId="0" fontId="37" fillId="0" borderId="0" xfId="0" applyFont="1" applyAlignment="1">
      <alignment vertical="center"/>
    </xf>
    <xf numFmtId="11" fontId="37" fillId="0" borderId="0" xfId="0" applyNumberFormat="1" applyFont="1" applyAlignment="1">
      <alignment vertical="center"/>
    </xf>
    <xf numFmtId="0" fontId="55" fillId="9" borderId="0" xfId="0" applyFont="1" applyFill="1" applyBorder="1" applyAlignment="1">
      <alignment horizontal="center" wrapText="1"/>
    </xf>
    <xf numFmtId="49" fontId="21" fillId="0" borderId="0" xfId="0" applyNumberFormat="1" applyFont="1" applyAlignment="1">
      <alignment horizontal="left" vertical="center"/>
    </xf>
    <xf numFmtId="0" fontId="51" fillId="0" borderId="0" xfId="0" applyFont="1" applyAlignment="1">
      <alignment horizontal="left" vertical="center"/>
    </xf>
    <xf numFmtId="166" fontId="21" fillId="4" borderId="22" xfId="0" applyNumberFormat="1" applyFont="1" applyFill="1" applyBorder="1" applyAlignment="1">
      <alignment horizontal="left" vertical="center"/>
    </xf>
    <xf numFmtId="10" fontId="21" fillId="4" borderId="0" xfId="2" applyNumberFormat="1" applyFont="1" applyFill="1" applyAlignment="1">
      <alignment horizontal="right" vertical="center"/>
    </xf>
    <xf numFmtId="49" fontId="21" fillId="0" borderId="0" xfId="0" applyNumberFormat="1" applyFont="1" applyBorder="1" applyAlignment="1">
      <alignment horizontal="left" vertical="center"/>
    </xf>
    <xf numFmtId="0" fontId="51" fillId="0" borderId="0" xfId="0" applyFont="1" applyBorder="1" applyAlignment="1">
      <alignment horizontal="left" vertical="center"/>
    </xf>
    <xf numFmtId="166" fontId="21" fillId="4" borderId="19" xfId="0" applyNumberFormat="1" applyFont="1" applyFill="1" applyBorder="1" applyAlignment="1">
      <alignment horizontal="left" vertical="center"/>
    </xf>
    <xf numFmtId="0" fontId="55" fillId="9" borderId="19" xfId="0" applyFont="1" applyFill="1" applyBorder="1" applyAlignment="1">
      <alignment horizontal="center" wrapText="1"/>
    </xf>
    <xf numFmtId="0" fontId="21" fillId="0" borderId="0" xfId="0" applyFont="1" applyAlignment="1">
      <alignment horizontal="right"/>
    </xf>
    <xf numFmtId="0" fontId="51" fillId="0" borderId="0" xfId="13" applyFont="1" applyAlignment="1">
      <alignment horizontal="left" vertical="center"/>
    </xf>
    <xf numFmtId="3" fontId="51" fillId="4" borderId="0" xfId="14" applyFont="1" applyFill="1" applyBorder="1">
      <alignment horizontal="right" vertical="center"/>
      <protection locked="0"/>
    </xf>
    <xf numFmtId="0" fontId="51" fillId="0" borderId="0" xfId="13" applyFont="1" applyAlignment="1">
      <alignment horizontal="left" vertical="top"/>
    </xf>
    <xf numFmtId="0" fontId="51" fillId="0" borderId="0" xfId="13" applyFont="1" applyAlignment="1">
      <alignment vertical="center" wrapText="1"/>
    </xf>
    <xf numFmtId="3" fontId="51" fillId="0" borderId="0" xfId="14" applyFont="1" applyFill="1" applyBorder="1">
      <alignment horizontal="right" vertical="center"/>
      <protection locked="0"/>
    </xf>
    <xf numFmtId="41" fontId="21" fillId="0" borderId="0" xfId="1" applyFont="1" applyFill="1" applyBorder="1"/>
    <xf numFmtId="0" fontId="51" fillId="0" borderId="0" xfId="13" applyFont="1" applyAlignment="1">
      <alignment vertical="center"/>
    </xf>
    <xf numFmtId="3" fontId="51" fillId="4" borderId="0" xfId="14" applyFont="1" applyFill="1" applyBorder="1" applyAlignment="1">
      <alignment horizontal="right" vertical="center"/>
      <protection locked="0"/>
    </xf>
    <xf numFmtId="3" fontId="51" fillId="0" borderId="0" xfId="14" applyFont="1" applyFill="1" applyBorder="1" applyAlignment="1">
      <alignment horizontal="right" vertical="center"/>
      <protection locked="0"/>
    </xf>
    <xf numFmtId="3" fontId="21" fillId="0" borderId="0" xfId="0" applyNumberFormat="1" applyFont="1" applyAlignment="1">
      <alignment vertical="center"/>
    </xf>
    <xf numFmtId="0" fontId="55" fillId="9" borderId="0" xfId="0" applyFont="1" applyFill="1" applyAlignment="1">
      <alignment horizontal="left"/>
    </xf>
    <xf numFmtId="0" fontId="55" fillId="9" borderId="0" xfId="0" applyFont="1" applyFill="1"/>
    <xf numFmtId="0" fontId="55" fillId="9" borderId="0" xfId="0" applyFont="1" applyFill="1" applyAlignment="1">
      <alignment horizontal="right"/>
    </xf>
    <xf numFmtId="0" fontId="55" fillId="9" borderId="19" xfId="0" applyFont="1" applyFill="1" applyBorder="1" applyAlignment="1">
      <alignment horizontal="right"/>
    </xf>
    <xf numFmtId="0" fontId="51" fillId="0" borderId="19" xfId="13" applyFont="1" applyBorder="1" applyAlignment="1">
      <alignment horizontal="left" vertical="center"/>
    </xf>
    <xf numFmtId="0" fontId="51" fillId="0" borderId="19" xfId="13" applyFont="1" applyBorder="1" applyAlignment="1">
      <alignment vertical="center"/>
    </xf>
    <xf numFmtId="3" fontId="51" fillId="4" borderId="19" xfId="14" applyFont="1" applyFill="1" applyBorder="1" applyAlignment="1">
      <alignment horizontal="right" vertical="center"/>
      <protection locked="0"/>
    </xf>
    <xf numFmtId="3" fontId="50" fillId="4" borderId="21" xfId="14" applyFont="1" applyFill="1" applyBorder="1" applyAlignment="1">
      <alignment horizontal="right" vertical="center"/>
      <protection locked="0"/>
    </xf>
    <xf numFmtId="0" fontId="50" fillId="0" borderId="21" xfId="13" applyFont="1" applyBorder="1" applyAlignment="1">
      <alignment vertical="center"/>
    </xf>
    <xf numFmtId="0" fontId="51" fillId="0" borderId="21" xfId="13" applyFont="1" applyBorder="1" applyAlignment="1">
      <alignment horizontal="left" vertical="center"/>
    </xf>
    <xf numFmtId="0" fontId="50" fillId="0" borderId="0" xfId="13" applyFont="1" applyAlignment="1">
      <alignment horizontal="left" vertical="center"/>
    </xf>
    <xf numFmtId="0" fontId="50" fillId="0" borderId="0" xfId="13" applyFont="1">
      <alignment vertical="center"/>
    </xf>
    <xf numFmtId="3" fontId="51" fillId="0" borderId="0" xfId="14" applyFont="1" applyFill="1" applyBorder="1" applyAlignment="1">
      <alignment horizontal="center" vertical="center"/>
      <protection locked="0"/>
    </xf>
    <xf numFmtId="0" fontId="50" fillId="0" borderId="0" xfId="13" applyFont="1" applyAlignment="1">
      <alignment horizontal="right" vertical="center"/>
    </xf>
    <xf numFmtId="0" fontId="51" fillId="0" borderId="0" xfId="13" applyFont="1" applyAlignment="1">
      <alignment horizontal="left" vertical="center" wrapText="1"/>
    </xf>
    <xf numFmtId="0" fontId="51" fillId="0" borderId="0" xfId="13" applyFont="1" applyAlignment="1">
      <alignment vertical="top" wrapText="1"/>
    </xf>
    <xf numFmtId="3" fontId="51" fillId="4" borderId="0" xfId="14" applyFont="1" applyFill="1" applyBorder="1" applyAlignment="1">
      <alignment horizontal="right" vertical="top"/>
      <protection locked="0"/>
    </xf>
    <xf numFmtId="0" fontId="50" fillId="0" borderId="0" xfId="13" applyFont="1" applyAlignment="1">
      <alignment vertical="top" wrapText="1"/>
    </xf>
    <xf numFmtId="0" fontId="50" fillId="4" borderId="0" xfId="13" applyFont="1" applyFill="1" applyAlignment="1">
      <alignment horizontal="right" vertical="center"/>
    </xf>
    <xf numFmtId="0" fontId="21" fillId="0" borderId="0" xfId="0" applyFont="1" applyAlignment="1">
      <alignment horizontal="left" vertical="top"/>
    </xf>
    <xf numFmtId="0" fontId="50" fillId="0" borderId="0" xfId="13" applyFont="1" applyAlignment="1">
      <alignment horizontal="left" vertical="top"/>
    </xf>
    <xf numFmtId="0" fontId="51" fillId="0" borderId="0" xfId="13" applyFont="1" applyAlignment="1">
      <alignment horizontal="left" vertical="top" wrapText="1"/>
    </xf>
    <xf numFmtId="3" fontId="51" fillId="4" borderId="0" xfId="14" applyFont="1" applyFill="1" applyBorder="1" applyAlignment="1">
      <alignment horizontal="right" vertical="center" wrapText="1"/>
      <protection locked="0"/>
    </xf>
    <xf numFmtId="10" fontId="51" fillId="4" borderId="0" xfId="2" applyNumberFormat="1" applyFont="1" applyFill="1" applyBorder="1" applyAlignment="1" applyProtection="1">
      <alignment horizontal="right" vertical="center"/>
      <protection locked="0"/>
    </xf>
    <xf numFmtId="0" fontId="55" fillId="9" borderId="0" xfId="13" applyFont="1" applyFill="1" applyAlignment="1">
      <alignment horizontal="left" vertical="center"/>
    </xf>
    <xf numFmtId="0" fontId="55" fillId="9" borderId="0" xfId="13" applyFont="1" applyFill="1">
      <alignment vertical="center"/>
    </xf>
    <xf numFmtId="0" fontId="50" fillId="0" borderId="22" xfId="13" applyFont="1" applyBorder="1" applyAlignment="1">
      <alignment horizontal="right" vertical="center"/>
    </xf>
    <xf numFmtId="0" fontId="51" fillId="0" borderId="19" xfId="13" applyFont="1" applyBorder="1" applyAlignment="1">
      <alignment horizontal="left" vertical="center" wrapText="1"/>
    </xf>
    <xf numFmtId="3" fontId="51" fillId="4" borderId="19" xfId="14" applyFont="1" applyFill="1" applyBorder="1">
      <alignment horizontal="right" vertical="center"/>
      <protection locked="0"/>
    </xf>
    <xf numFmtId="0" fontId="51" fillId="0" borderId="0" xfId="13" applyFont="1" applyBorder="1" applyAlignment="1">
      <alignment horizontal="left" vertical="center"/>
    </xf>
    <xf numFmtId="0" fontId="50" fillId="0" borderId="22" xfId="13" applyFont="1" applyBorder="1" applyAlignment="1">
      <alignment horizontal="left" vertical="center"/>
    </xf>
    <xf numFmtId="0" fontId="50" fillId="0" borderId="21" xfId="13" applyFont="1" applyBorder="1" applyAlignment="1">
      <alignment vertical="top" wrapText="1"/>
    </xf>
    <xf numFmtId="3" fontId="50" fillId="4" borderId="0" xfId="14" applyFont="1" applyFill="1" applyBorder="1">
      <alignment horizontal="right" vertical="center"/>
      <protection locked="0"/>
    </xf>
    <xf numFmtId="3" fontId="51" fillId="4" borderId="22" xfId="14" applyFont="1" applyFill="1" applyBorder="1">
      <alignment horizontal="right" vertical="center"/>
      <protection locked="0"/>
    </xf>
    <xf numFmtId="3" fontId="50" fillId="4" borderId="22" xfId="14" applyFont="1" applyFill="1" applyBorder="1">
      <alignment horizontal="right" vertical="center"/>
      <protection locked="0"/>
    </xf>
    <xf numFmtId="0" fontId="51" fillId="0" borderId="22" xfId="13" applyFont="1" applyBorder="1" applyAlignment="1">
      <alignment horizontal="left" vertical="center"/>
    </xf>
    <xf numFmtId="0" fontId="50" fillId="0" borderId="21" xfId="13" applyFont="1" applyBorder="1">
      <alignment vertical="center"/>
    </xf>
    <xf numFmtId="3" fontId="50" fillId="4" borderId="21" xfId="14" applyFont="1" applyFill="1" applyBorder="1">
      <alignment horizontal="right" vertical="center"/>
      <protection locked="0"/>
    </xf>
    <xf numFmtId="3" fontId="51" fillId="0" borderId="22" xfId="14" applyFont="1" applyFill="1" applyBorder="1">
      <alignment horizontal="right" vertical="center"/>
      <protection locked="0"/>
    </xf>
    <xf numFmtId="0" fontId="51" fillId="0" borderId="19" xfId="13" applyFont="1" applyBorder="1" applyAlignment="1">
      <alignment vertical="center" wrapText="1"/>
    </xf>
    <xf numFmtId="0" fontId="51" fillId="0" borderId="19" xfId="13" applyFont="1" applyBorder="1" applyAlignment="1">
      <alignment horizontal="left" vertical="top"/>
    </xf>
    <xf numFmtId="0" fontId="51" fillId="0" borderId="19" xfId="13" applyFont="1" applyBorder="1" applyAlignment="1">
      <alignment vertical="top" wrapText="1"/>
    </xf>
    <xf numFmtId="0" fontId="50" fillId="0" borderId="22" xfId="13" applyFont="1" applyBorder="1">
      <alignment vertical="center"/>
    </xf>
    <xf numFmtId="0" fontId="51" fillId="0" borderId="22" xfId="13" applyFont="1" applyBorder="1" applyAlignment="1">
      <alignment horizontal="left" vertical="top" wrapText="1"/>
    </xf>
    <xf numFmtId="3" fontId="51" fillId="4" borderId="22" xfId="14" applyFont="1" applyFill="1" applyBorder="1" applyAlignment="1">
      <alignment horizontal="right" vertical="center" wrapText="1"/>
      <protection locked="0"/>
    </xf>
    <xf numFmtId="0" fontId="50" fillId="0" borderId="0" xfId="13" applyFont="1" applyBorder="1">
      <alignment vertical="center"/>
    </xf>
    <xf numFmtId="0" fontId="51" fillId="0" borderId="22" xfId="13" applyFont="1" applyBorder="1" applyAlignment="1">
      <alignment horizontal="left" vertical="top"/>
    </xf>
    <xf numFmtId="0" fontId="51" fillId="0" borderId="23" xfId="13" applyFont="1" applyBorder="1" applyAlignment="1">
      <alignment horizontal="left" vertical="center"/>
    </xf>
    <xf numFmtId="0" fontId="51" fillId="0" borderId="0" xfId="13" applyFont="1" applyBorder="1" applyAlignment="1">
      <alignment horizontal="left" vertical="top"/>
    </xf>
    <xf numFmtId="0" fontId="51" fillId="0" borderId="0" xfId="13" applyFont="1" applyBorder="1" applyAlignment="1">
      <alignment horizontal="left" vertical="top" wrapText="1"/>
    </xf>
    <xf numFmtId="0" fontId="51" fillId="0" borderId="22" xfId="13" applyFont="1" applyBorder="1" applyAlignment="1">
      <alignment horizontal="left" vertical="center" wrapText="1"/>
    </xf>
    <xf numFmtId="0" fontId="21" fillId="0" borderId="19" xfId="0" applyFont="1" applyBorder="1" applyAlignment="1">
      <alignment horizontal="left" vertical="top"/>
    </xf>
    <xf numFmtId="0" fontId="51" fillId="0" borderId="0" xfId="13" applyFont="1" applyBorder="1" applyAlignment="1">
      <alignment vertical="top" wrapText="1"/>
    </xf>
    <xf numFmtId="0" fontId="21" fillId="0" borderId="22" xfId="0" applyFont="1" applyBorder="1" applyAlignment="1">
      <alignment horizontal="right"/>
    </xf>
    <xf numFmtId="0" fontId="21" fillId="0" borderId="0" xfId="0" applyFont="1" applyAlignment="1">
      <alignment horizontal="center"/>
    </xf>
    <xf numFmtId="0" fontId="56" fillId="9" borderId="0" xfId="13" applyFont="1" applyFill="1" applyAlignment="1">
      <alignment horizontal="center" vertical="center"/>
    </xf>
    <xf numFmtId="0" fontId="56" fillId="9" borderId="0" xfId="13" applyFont="1" applyFill="1" applyAlignment="1">
      <alignment horizontal="left" vertical="center" wrapText="1"/>
    </xf>
    <xf numFmtId="0" fontId="50" fillId="0" borderId="22" xfId="15" applyFont="1" applyFill="1" applyBorder="1" applyAlignment="1">
      <alignment vertical="center"/>
    </xf>
    <xf numFmtId="0" fontId="51" fillId="0" borderId="22" xfId="13" applyFont="1" applyBorder="1">
      <alignment vertical="center"/>
    </xf>
    <xf numFmtId="0" fontId="51" fillId="0" borderId="22" xfId="6" applyFont="1" applyBorder="1" applyAlignment="1">
      <alignment horizontal="right" vertical="center"/>
    </xf>
    <xf numFmtId="1" fontId="57" fillId="9" borderId="0" xfId="0" applyNumberFormat="1" applyFont="1" applyFill="1" applyAlignment="1">
      <alignment horizontal="left"/>
    </xf>
    <xf numFmtId="0" fontId="54" fillId="9" borderId="0" xfId="0" applyFont="1" applyFill="1"/>
    <xf numFmtId="0" fontId="57" fillId="9" borderId="0" xfId="0" applyFont="1" applyFill="1"/>
    <xf numFmtId="0" fontId="54" fillId="10" borderId="19" xfId="3" applyFont="1" applyFill="1" applyBorder="1" applyAlignment="1">
      <alignment horizontal="right" wrapText="1"/>
    </xf>
    <xf numFmtId="41" fontId="17" fillId="4" borderId="22" xfId="1" applyFont="1" applyFill="1" applyBorder="1"/>
    <xf numFmtId="3" fontId="37" fillId="0" borderId="0" xfId="0" applyNumberFormat="1" applyFont="1"/>
    <xf numFmtId="3" fontId="37" fillId="0" borderId="0" xfId="0" applyNumberFormat="1" applyFont="1" applyAlignment="1">
      <alignment horizontal="center"/>
    </xf>
    <xf numFmtId="3" fontId="21" fillId="4" borderId="0" xfId="0" applyNumberFormat="1" applyFont="1" applyFill="1" applyAlignment="1">
      <alignment vertical="center"/>
    </xf>
    <xf numFmtId="164" fontId="21" fillId="4" borderId="0" xfId="18" applyNumberFormat="1" applyFont="1" applyFill="1" applyAlignment="1">
      <alignment vertical="center"/>
    </xf>
    <xf numFmtId="164" fontId="21" fillId="0" borderId="0" xfId="2" applyNumberFormat="1" applyFont="1" applyAlignment="1">
      <alignment vertical="center"/>
    </xf>
    <xf numFmtId="4" fontId="21" fillId="0" borderId="0" xfId="0" applyNumberFormat="1" applyFont="1" applyAlignment="1">
      <alignment vertical="center"/>
    </xf>
    <xf numFmtId="0" fontId="21" fillId="0" borderId="0" xfId="0" applyFont="1" applyAlignment="1">
      <alignment horizontal="left" vertical="center" wrapText="1"/>
    </xf>
    <xf numFmtId="3" fontId="37" fillId="4" borderId="2" xfId="0" applyNumberFormat="1" applyFont="1" applyFill="1" applyBorder="1" applyAlignment="1">
      <alignment vertical="center"/>
    </xf>
    <xf numFmtId="0" fontId="58" fillId="10" borderId="0" xfId="3" applyFont="1" applyFill="1" applyBorder="1"/>
    <xf numFmtId="0" fontId="58" fillId="10" borderId="0" xfId="3" applyFont="1" applyFill="1" applyBorder="1" applyAlignment="1">
      <alignment horizontal="right" wrapText="1"/>
    </xf>
    <xf numFmtId="0" fontId="59" fillId="9" borderId="0" xfId="0" applyFont="1" applyFill="1"/>
    <xf numFmtId="0" fontId="58" fillId="10" borderId="0" xfId="3" applyFont="1" applyFill="1" applyBorder="1" applyAlignment="1">
      <alignment horizontal="center" wrapText="1"/>
    </xf>
    <xf numFmtId="0" fontId="58" fillId="10" borderId="0" xfId="3" applyFont="1" applyFill="1" applyBorder="1" applyAlignment="1">
      <alignment horizontal="center" vertical="center" wrapText="1"/>
    </xf>
    <xf numFmtId="0" fontId="58" fillId="10" borderId="1" xfId="3" applyFont="1" applyFill="1" applyBorder="1" applyAlignment="1">
      <alignment horizontal="right" wrapText="1"/>
    </xf>
    <xf numFmtId="0" fontId="58" fillId="10" borderId="21" xfId="3" applyFont="1" applyFill="1" applyBorder="1" applyAlignment="1">
      <alignment horizontal="center" wrapText="1"/>
    </xf>
    <xf numFmtId="3" fontId="21" fillId="4" borderId="22" xfId="0" applyNumberFormat="1" applyFont="1" applyFill="1" applyBorder="1" applyAlignment="1">
      <alignment vertical="center"/>
    </xf>
    <xf numFmtId="3" fontId="21" fillId="4" borderId="19" xfId="0" applyNumberFormat="1" applyFont="1" applyFill="1" applyBorder="1" applyAlignment="1">
      <alignment vertical="center"/>
    </xf>
    <xf numFmtId="164" fontId="21" fillId="4" borderId="19" xfId="18" applyNumberFormat="1" applyFont="1" applyFill="1" applyBorder="1" applyAlignment="1">
      <alignment vertical="center"/>
    </xf>
    <xf numFmtId="0" fontId="37" fillId="0" borderId="22" xfId="0" applyFont="1" applyBorder="1" applyAlignment="1">
      <alignment horizontal="left" vertical="center"/>
    </xf>
    <xf numFmtId="3" fontId="37" fillId="0" borderId="22" xfId="0" applyNumberFormat="1" applyFont="1" applyBorder="1"/>
    <xf numFmtId="164" fontId="37" fillId="0" borderId="0" xfId="2" applyNumberFormat="1" applyFont="1" applyBorder="1" applyAlignment="1">
      <alignment vertical="center"/>
    </xf>
    <xf numFmtId="164" fontId="37" fillId="0" borderId="22" xfId="0" applyNumberFormat="1" applyFont="1" applyBorder="1"/>
    <xf numFmtId="0" fontId="60" fillId="0" borderId="0" xfId="0" applyFont="1"/>
    <xf numFmtId="0" fontId="61" fillId="0" borderId="0" xfId="0" applyFont="1"/>
    <xf numFmtId="0" fontId="62" fillId="0" borderId="0" xfId="0" applyFont="1"/>
    <xf numFmtId="0" fontId="62" fillId="0" borderId="0" xfId="0" applyFont="1" applyAlignment="1">
      <alignment horizontal="center"/>
    </xf>
    <xf numFmtId="0" fontId="62" fillId="0" borderId="0" xfId="0" applyFont="1" applyAlignment="1">
      <alignment horizontal="left" vertical="top"/>
    </xf>
    <xf numFmtId="3" fontId="62" fillId="0" borderId="0" xfId="0" applyNumberFormat="1" applyFont="1"/>
    <xf numFmtId="3" fontId="62" fillId="0" borderId="0" xfId="0" applyNumberFormat="1" applyFont="1" applyAlignment="1">
      <alignment horizontal="center"/>
    </xf>
    <xf numFmtId="9" fontId="62" fillId="0" borderId="0" xfId="0" applyNumberFormat="1" applyFont="1"/>
    <xf numFmtId="0" fontId="62" fillId="0" borderId="0" xfId="0" applyFont="1" applyAlignment="1">
      <alignment horizontal="left" vertical="center"/>
    </xf>
    <xf numFmtId="3" fontId="62" fillId="4" borderId="0" xfId="0" applyNumberFormat="1" applyFont="1" applyFill="1" applyAlignment="1">
      <alignment vertical="center"/>
    </xf>
    <xf numFmtId="0" fontId="62" fillId="0" borderId="0" xfId="0" applyFont="1" applyAlignment="1">
      <alignment vertical="center"/>
    </xf>
    <xf numFmtId="3" fontId="62" fillId="0" borderId="0" xfId="0" applyNumberFormat="1" applyFont="1" applyAlignment="1">
      <alignment vertical="center"/>
    </xf>
    <xf numFmtId="4" fontId="62" fillId="0" borderId="0" xfId="0" applyNumberFormat="1" applyFont="1" applyAlignment="1">
      <alignment vertical="center"/>
    </xf>
    <xf numFmtId="0" fontId="62" fillId="0" borderId="0" xfId="0" applyFont="1" applyAlignment="1">
      <alignment horizontal="left" vertical="center" wrapText="1"/>
    </xf>
    <xf numFmtId="0" fontId="58" fillId="10" borderId="0" xfId="3" applyFont="1" applyFill="1" applyBorder="1" applyAlignment="1">
      <alignment vertical="top"/>
    </xf>
    <xf numFmtId="9" fontId="58" fillId="10" borderId="1" xfId="3" applyNumberFormat="1" applyFont="1" applyFill="1" applyBorder="1" applyAlignment="1">
      <alignment horizontal="center" wrapText="1"/>
    </xf>
    <xf numFmtId="0" fontId="58" fillId="10" borderId="19" xfId="3" applyFont="1" applyFill="1" applyBorder="1" applyAlignment="1">
      <alignment horizontal="center" vertical="center" wrapText="1"/>
    </xf>
    <xf numFmtId="9" fontId="58" fillId="10" borderId="0" xfId="3" applyNumberFormat="1" applyFont="1" applyFill="1" applyBorder="1" applyAlignment="1">
      <alignment horizontal="center" wrapText="1"/>
    </xf>
    <xf numFmtId="3" fontId="62" fillId="4" borderId="22" xfId="0" applyNumberFormat="1" applyFont="1" applyFill="1" applyBorder="1" applyAlignment="1">
      <alignment vertical="center"/>
    </xf>
    <xf numFmtId="9" fontId="58" fillId="10" borderId="21" xfId="3" applyNumberFormat="1" applyFont="1" applyFill="1" applyBorder="1" applyAlignment="1">
      <alignment horizontal="center" wrapText="1"/>
    </xf>
    <xf numFmtId="0" fontId="62" fillId="0" borderId="22" xfId="0" applyFont="1" applyBorder="1" applyAlignment="1">
      <alignment vertical="center"/>
    </xf>
    <xf numFmtId="0" fontId="62" fillId="0" borderId="19" xfId="0" applyFont="1" applyBorder="1" applyAlignment="1">
      <alignment horizontal="left" vertical="center"/>
    </xf>
    <xf numFmtId="3" fontId="62" fillId="4" borderId="19" xfId="0" applyNumberFormat="1" applyFont="1" applyFill="1" applyBorder="1" applyAlignment="1">
      <alignment vertical="center"/>
    </xf>
    <xf numFmtId="0" fontId="62" fillId="0" borderId="19" xfId="0" applyFont="1" applyBorder="1" applyAlignment="1">
      <alignment vertical="center"/>
    </xf>
    <xf numFmtId="3" fontId="61" fillId="4" borderId="0" xfId="0" applyNumberFormat="1" applyFont="1" applyFill="1" applyBorder="1" applyAlignment="1">
      <alignment vertical="center"/>
    </xf>
    <xf numFmtId="3" fontId="62" fillId="0" borderId="22" xfId="0" applyNumberFormat="1" applyFont="1" applyBorder="1"/>
    <xf numFmtId="3" fontId="61" fillId="4" borderId="21" xfId="0" applyNumberFormat="1" applyFont="1" applyFill="1" applyBorder="1" applyAlignment="1">
      <alignment vertical="center"/>
    </xf>
    <xf numFmtId="0" fontId="61" fillId="0" borderId="21" xfId="0" applyFont="1" applyBorder="1" applyAlignment="1">
      <alignment horizontal="left" vertical="center"/>
    </xf>
    <xf numFmtId="0" fontId="61" fillId="0" borderId="0" xfId="0" applyFont="1" applyBorder="1" applyAlignment="1">
      <alignment horizontal="left" vertical="center"/>
    </xf>
    <xf numFmtId="0" fontId="62" fillId="0" borderId="22" xfId="0" applyFont="1" applyBorder="1"/>
    <xf numFmtId="3" fontId="61" fillId="4" borderId="19" xfId="0" applyNumberFormat="1" applyFont="1" applyFill="1" applyBorder="1" applyAlignment="1">
      <alignment vertical="center"/>
    </xf>
    <xf numFmtId="0" fontId="62" fillId="0" borderId="0" xfId="0" applyFont="1" applyBorder="1" applyAlignment="1">
      <alignment vertical="center"/>
    </xf>
    <xf numFmtId="0" fontId="17" fillId="4" borderId="0" xfId="0" applyFont="1" applyFill="1" applyAlignment="1">
      <alignment vertical="center"/>
    </xf>
    <xf numFmtId="0" fontId="59" fillId="9" borderId="0" xfId="0" applyFont="1" applyFill="1" applyBorder="1"/>
    <xf numFmtId="9" fontId="58" fillId="10" borderId="0" xfId="3" applyNumberFormat="1" applyFont="1" applyFill="1" applyBorder="1" applyAlignment="1">
      <alignment horizontal="right" wrapText="1"/>
    </xf>
    <xf numFmtId="3" fontId="17" fillId="4" borderId="22" xfId="0" applyNumberFormat="1" applyFont="1" applyFill="1" applyBorder="1" applyAlignment="1">
      <alignment vertical="center"/>
    </xf>
    <xf numFmtId="9" fontId="58" fillId="10" borderId="19" xfId="3" applyNumberFormat="1" applyFont="1" applyFill="1" applyBorder="1" applyAlignment="1">
      <alignment horizontal="right" wrapText="1"/>
    </xf>
    <xf numFmtId="3" fontId="17" fillId="4" borderId="19" xfId="0" applyNumberFormat="1" applyFont="1" applyFill="1" applyBorder="1" applyAlignment="1">
      <alignment vertical="center"/>
    </xf>
    <xf numFmtId="0" fontId="17" fillId="0" borderId="22" xfId="0" applyFont="1" applyBorder="1" applyAlignment="1">
      <alignment horizontal="left" vertical="top"/>
    </xf>
    <xf numFmtId="0" fontId="17" fillId="0" borderId="22" xfId="0" applyFont="1" applyBorder="1" applyAlignment="1">
      <alignment horizontal="left" vertical="top" wrapText="1"/>
    </xf>
    <xf numFmtId="0" fontId="20" fillId="0" borderId="0" xfId="0" applyFont="1" applyBorder="1" applyAlignment="1">
      <alignment vertical="center"/>
    </xf>
    <xf numFmtId="167" fontId="19" fillId="0" borderId="22" xfId="0" applyNumberFormat="1" applyFont="1" applyBorder="1" applyAlignment="1">
      <alignment horizontal="left" vertical="top" wrapText="1"/>
    </xf>
    <xf numFmtId="0" fontId="17" fillId="0" borderId="19" xfId="0" applyFont="1" applyBorder="1" applyAlignment="1">
      <alignment horizontal="left" vertical="center"/>
    </xf>
    <xf numFmtId="0" fontId="20" fillId="0" borderId="0" xfId="0" applyFont="1" applyBorder="1" applyAlignment="1">
      <alignment horizontal="left" vertical="center"/>
    </xf>
    <xf numFmtId="0" fontId="21" fillId="0" borderId="0" xfId="0" applyFont="1" applyBorder="1" applyAlignment="1">
      <alignment horizontal="center"/>
    </xf>
    <xf numFmtId="0" fontId="52" fillId="0" borderId="0" xfId="10" applyFont="1" applyFill="1" applyAlignment="1">
      <alignment horizontal="center" vertical="center"/>
    </xf>
    <xf numFmtId="0" fontId="56" fillId="9" borderId="0" xfId="0" applyFont="1" applyFill="1"/>
    <xf numFmtId="0" fontId="55" fillId="10" borderId="27" xfId="3" applyFont="1" applyFill="1" applyBorder="1" applyAlignment="1">
      <alignment vertical="top"/>
    </xf>
    <xf numFmtId="0" fontId="55" fillId="10" borderId="29" xfId="3" applyFont="1" applyFill="1" applyBorder="1" applyAlignment="1">
      <alignment vertical="top"/>
    </xf>
    <xf numFmtId="0" fontId="21" fillId="0" borderId="31" xfId="0" applyFont="1" applyBorder="1"/>
    <xf numFmtId="0" fontId="55" fillId="10" borderId="31" xfId="3" applyFont="1" applyFill="1" applyBorder="1" applyAlignment="1">
      <alignment vertical="top"/>
    </xf>
    <xf numFmtId="0" fontId="55" fillId="10" borderId="0" xfId="3" applyFont="1" applyFill="1" applyBorder="1" applyAlignment="1">
      <alignment vertical="top"/>
    </xf>
    <xf numFmtId="0" fontId="55" fillId="10" borderId="36" xfId="3" applyFont="1" applyFill="1" applyBorder="1" applyAlignment="1">
      <alignment vertical="top"/>
    </xf>
    <xf numFmtId="0" fontId="55" fillId="10" borderId="26" xfId="3" applyFont="1" applyFill="1" applyBorder="1" applyAlignment="1">
      <alignment vertical="top"/>
    </xf>
    <xf numFmtId="49" fontId="37" fillId="0" borderId="0" xfId="0" applyNumberFormat="1" applyFont="1" applyAlignment="1">
      <alignment horizontal="left" vertical="center"/>
    </xf>
    <xf numFmtId="0" fontId="64" fillId="0" borderId="0" xfId="0" applyFont="1" applyAlignment="1">
      <alignment vertical="center"/>
    </xf>
    <xf numFmtId="0" fontId="0" fillId="0" borderId="0" xfId="0" applyAlignment="1">
      <alignment vertical="center"/>
    </xf>
    <xf numFmtId="3" fontId="21" fillId="0" borderId="22" xfId="0" applyNumberFormat="1" applyFont="1" applyBorder="1" applyAlignment="1">
      <alignment vertical="center"/>
    </xf>
    <xf numFmtId="0" fontId="55" fillId="10" borderId="30" xfId="3" applyFont="1" applyFill="1" applyBorder="1" applyAlignment="1">
      <alignment vertical="top"/>
    </xf>
    <xf numFmtId="0" fontId="55" fillId="10" borderId="19" xfId="3" applyFont="1" applyFill="1" applyBorder="1" applyAlignment="1">
      <alignment vertical="top"/>
    </xf>
    <xf numFmtId="0" fontId="64" fillId="0" borderId="19" xfId="0" applyFont="1" applyBorder="1" applyAlignment="1">
      <alignment vertical="center"/>
    </xf>
    <xf numFmtId="3" fontId="21" fillId="0" borderId="19" xfId="0" applyNumberFormat="1" applyFont="1" applyBorder="1" applyAlignment="1">
      <alignment vertical="center"/>
    </xf>
    <xf numFmtId="49" fontId="0" fillId="0" borderId="22" xfId="0" applyNumberFormat="1" applyBorder="1"/>
    <xf numFmtId="0" fontId="37" fillId="0" borderId="0" xfId="0" applyFont="1" applyBorder="1" applyAlignment="1">
      <alignment vertical="center"/>
    </xf>
    <xf numFmtId="0" fontId="0" fillId="0" borderId="22" xfId="0" applyBorder="1"/>
    <xf numFmtId="3" fontId="37" fillId="0" borderId="22" xfId="0" applyNumberFormat="1" applyFont="1" applyBorder="1" applyAlignment="1">
      <alignment vertical="center"/>
    </xf>
    <xf numFmtId="0" fontId="65" fillId="0" borderId="0" xfId="0" applyFont="1"/>
    <xf numFmtId="0" fontId="66" fillId="0" borderId="0" xfId="10" applyFont="1" applyFill="1" applyAlignment="1">
      <alignment horizontal="center" vertical="center"/>
    </xf>
    <xf numFmtId="49" fontId="65" fillId="0" borderId="0" xfId="0" applyNumberFormat="1" applyFont="1" applyAlignment="1">
      <alignment horizontal="center" vertical="center" wrapText="1"/>
    </xf>
    <xf numFmtId="0" fontId="65" fillId="0" borderId="0" xfId="0" applyFont="1" applyAlignment="1">
      <alignment vertical="center" wrapText="1"/>
    </xf>
    <xf numFmtId="3" fontId="62" fillId="0" borderId="0" xfId="0" applyNumberFormat="1" applyFont="1" applyAlignment="1">
      <alignment vertical="top"/>
    </xf>
    <xf numFmtId="49" fontId="67" fillId="0" borderId="0" xfId="0" applyNumberFormat="1" applyFont="1" applyAlignment="1">
      <alignment horizontal="center" vertical="center" wrapText="1"/>
    </xf>
    <xf numFmtId="0" fontId="67" fillId="0" borderId="0" xfId="0" applyFont="1" applyAlignment="1">
      <alignment horizontal="left" vertical="center" wrapText="1" indent="1"/>
    </xf>
    <xf numFmtId="0" fontId="67" fillId="0" borderId="0" xfId="0" applyFont="1" applyAlignment="1">
      <alignment horizontal="left" vertical="center" wrapText="1" indent="5"/>
    </xf>
    <xf numFmtId="49" fontId="67" fillId="0" borderId="0" xfId="0" applyNumberFormat="1" applyFont="1" applyAlignment="1">
      <alignment horizontal="center" vertical="top" wrapText="1"/>
    </xf>
    <xf numFmtId="0" fontId="67" fillId="0" borderId="0" xfId="0" applyFont="1" applyAlignment="1">
      <alignment horizontal="left" vertical="center" wrapText="1" indent="10"/>
    </xf>
    <xf numFmtId="3" fontId="62" fillId="5" borderId="0" xfId="0" applyNumberFormat="1" applyFont="1" applyFill="1" applyAlignment="1">
      <alignment vertical="top"/>
    </xf>
    <xf numFmtId="0" fontId="68" fillId="0" borderId="0" xfId="0" applyFont="1"/>
    <xf numFmtId="0" fontId="58" fillId="10" borderId="0" xfId="3" applyFont="1" applyFill="1" applyBorder="1" applyAlignment="1">
      <alignment wrapText="1"/>
    </xf>
    <xf numFmtId="3" fontId="62" fillId="0" borderId="22" xfId="0" applyNumberFormat="1" applyFont="1" applyBorder="1" applyAlignment="1">
      <alignment vertical="top"/>
    </xf>
    <xf numFmtId="0" fontId="58" fillId="10" borderId="29" xfId="3" applyFont="1" applyFill="1" applyBorder="1" applyAlignment="1">
      <alignment vertical="top"/>
    </xf>
    <xf numFmtId="0" fontId="58" fillId="10" borderId="31" xfId="3" applyFont="1" applyFill="1" applyBorder="1" applyAlignment="1">
      <alignment wrapText="1"/>
    </xf>
    <xf numFmtId="0" fontId="58" fillId="10" borderId="37" xfId="3" applyFont="1" applyFill="1" applyBorder="1" applyAlignment="1">
      <alignment horizontal="center" wrapText="1"/>
    </xf>
    <xf numFmtId="0" fontId="58" fillId="10" borderId="31" xfId="3" applyFont="1" applyFill="1" applyBorder="1" applyAlignment="1">
      <alignment horizontal="center" wrapText="1"/>
    </xf>
    <xf numFmtId="0" fontId="58" fillId="10" borderId="34" xfId="3" applyFont="1" applyFill="1" applyBorder="1" applyAlignment="1">
      <alignment horizontal="center" wrapText="1"/>
    </xf>
    <xf numFmtId="0" fontId="58" fillId="10" borderId="34" xfId="3" applyFont="1" applyFill="1" applyBorder="1" applyAlignment="1">
      <alignment wrapText="1"/>
    </xf>
    <xf numFmtId="0" fontId="62" fillId="0" borderId="31" xfId="0" applyFont="1" applyBorder="1"/>
    <xf numFmtId="0" fontId="58" fillId="10" borderId="36" xfId="3" applyFont="1" applyFill="1" applyBorder="1" applyAlignment="1">
      <alignment vertical="top"/>
    </xf>
    <xf numFmtId="49" fontId="65" fillId="0" borderId="19" xfId="0" applyNumberFormat="1" applyFont="1" applyBorder="1" applyAlignment="1">
      <alignment horizontal="center" vertical="center" wrapText="1"/>
    </xf>
    <xf numFmtId="0" fontId="65" fillId="0" borderId="22" xfId="0" applyFont="1" applyBorder="1"/>
    <xf numFmtId="3" fontId="62" fillId="0" borderId="19" xfId="0" applyNumberFormat="1" applyFont="1" applyBorder="1" applyAlignment="1">
      <alignment vertical="top"/>
    </xf>
    <xf numFmtId="0" fontId="65" fillId="0" borderId="0" xfId="0" applyFont="1" applyBorder="1"/>
    <xf numFmtId="3" fontId="62" fillId="0" borderId="0" xfId="0" applyNumberFormat="1" applyFont="1" applyBorder="1" applyAlignment="1">
      <alignment vertical="top"/>
    </xf>
    <xf numFmtId="0" fontId="63" fillId="0" borderId="0" xfId="10" applyFont="1" applyFill="1" applyAlignment="1">
      <alignment horizontal="center" vertical="center"/>
    </xf>
    <xf numFmtId="0" fontId="58" fillId="10" borderId="0" xfId="3" applyFont="1" applyFill="1" applyBorder="1" applyAlignment="1">
      <alignment horizontal="right" vertical="center" wrapText="1"/>
    </xf>
    <xf numFmtId="0" fontId="69" fillId="0" borderId="0" xfId="0" applyFont="1" applyAlignment="1">
      <alignment horizontal="left" vertical="center"/>
    </xf>
    <xf numFmtId="0" fontId="68" fillId="0" borderId="0" xfId="0" applyFont="1" applyAlignment="1">
      <alignment horizontal="left" vertical="center"/>
    </xf>
    <xf numFmtId="0" fontId="70" fillId="0" borderId="0" xfId="0" applyFont="1" applyAlignment="1">
      <alignment horizontal="left" vertical="center"/>
    </xf>
    <xf numFmtId="0" fontId="70" fillId="0" borderId="19" xfId="0" applyFont="1" applyBorder="1" applyAlignment="1">
      <alignment horizontal="left" vertical="center"/>
    </xf>
    <xf numFmtId="3" fontId="62" fillId="0" borderId="19" xfId="0" applyNumberFormat="1" applyFont="1" applyBorder="1" applyAlignment="1">
      <alignment vertical="center"/>
    </xf>
    <xf numFmtId="0" fontId="71" fillId="0" borderId="21" xfId="0" applyFont="1" applyBorder="1" applyAlignment="1">
      <alignment horizontal="left" vertical="center"/>
    </xf>
    <xf numFmtId="0" fontId="17" fillId="0" borderId="22" xfId="0" applyFont="1" applyBorder="1"/>
    <xf numFmtId="3" fontId="61" fillId="0" borderId="22" xfId="0" applyNumberFormat="1" applyFont="1" applyBorder="1" applyAlignment="1">
      <alignment vertical="center"/>
    </xf>
    <xf numFmtId="0" fontId="62" fillId="0" borderId="0" xfId="0" applyFont="1" applyAlignment="1">
      <alignment vertical="center" wrapText="1"/>
    </xf>
    <xf numFmtId="41" fontId="62" fillId="0" borderId="0" xfId="1" applyFont="1" applyBorder="1" applyAlignment="1">
      <alignment vertical="center" wrapText="1"/>
    </xf>
    <xf numFmtId="41" fontId="62" fillId="5" borderId="0" xfId="1" applyFont="1" applyFill="1" applyAlignment="1">
      <alignment vertical="center"/>
    </xf>
    <xf numFmtId="0" fontId="65" fillId="0" borderId="0" xfId="0" applyFont="1" applyAlignment="1">
      <alignment vertical="center"/>
    </xf>
    <xf numFmtId="0" fontId="68" fillId="6" borderId="0" xfId="0" applyFont="1" applyFill="1" applyAlignment="1">
      <alignment horizontal="left" vertical="center" wrapText="1"/>
    </xf>
    <xf numFmtId="41" fontId="74" fillId="0" borderId="0" xfId="1" applyFont="1" applyAlignment="1">
      <alignment vertical="center"/>
    </xf>
    <xf numFmtId="0" fontId="58" fillId="10" borderId="0" xfId="3" applyFont="1" applyFill="1" applyBorder="1" applyAlignment="1">
      <alignment vertical="center"/>
    </xf>
    <xf numFmtId="0" fontId="58" fillId="10" borderId="16" xfId="3" applyFont="1" applyFill="1" applyBorder="1" applyAlignment="1">
      <alignment vertical="center"/>
    </xf>
    <xf numFmtId="0" fontId="58" fillId="10" borderId="17" xfId="3" applyFont="1" applyFill="1" applyBorder="1" applyAlignment="1">
      <alignment vertical="center"/>
    </xf>
    <xf numFmtId="41" fontId="62" fillId="0" borderId="22" xfId="1" applyFont="1" applyBorder="1" applyAlignment="1">
      <alignment vertical="center" wrapText="1"/>
    </xf>
    <xf numFmtId="0" fontId="58" fillId="10" borderId="34" xfId="3" applyFont="1" applyFill="1" applyBorder="1" applyAlignment="1">
      <alignment horizontal="center" vertical="top" wrapText="1"/>
    </xf>
    <xf numFmtId="41" fontId="62" fillId="5" borderId="22" xfId="1" applyFont="1" applyFill="1" applyBorder="1" applyAlignment="1">
      <alignment vertical="center"/>
    </xf>
    <xf numFmtId="0" fontId="58" fillId="10" borderId="31" xfId="3" applyFont="1" applyFill="1" applyBorder="1" applyAlignment="1">
      <alignment horizontal="center" vertical="top" wrapText="1"/>
    </xf>
    <xf numFmtId="0" fontId="65" fillId="0" borderId="31" xfId="0" applyFont="1" applyBorder="1"/>
    <xf numFmtId="0" fontId="58" fillId="10" borderId="33" xfId="3" applyFont="1" applyFill="1" applyBorder="1" applyAlignment="1">
      <alignment horizontal="center" vertical="top" wrapText="1"/>
    </xf>
    <xf numFmtId="41" fontId="61" fillId="0" borderId="22" xfId="1" applyFont="1" applyBorder="1" applyAlignment="1">
      <alignment vertical="center" wrapText="1"/>
    </xf>
    <xf numFmtId="41" fontId="0" fillId="0" borderId="22" xfId="1" applyFont="1" applyBorder="1"/>
    <xf numFmtId="0" fontId="68" fillId="6" borderId="19" xfId="0" applyFont="1" applyFill="1" applyBorder="1" applyAlignment="1">
      <alignment horizontal="left" vertical="center" wrapText="1"/>
    </xf>
    <xf numFmtId="41" fontId="73" fillId="0" borderId="21" xfId="1" applyFont="1" applyBorder="1" applyAlignment="1">
      <alignment vertical="center" wrapText="1"/>
    </xf>
    <xf numFmtId="41" fontId="72" fillId="0" borderId="21" xfId="1" applyFont="1" applyBorder="1" applyAlignment="1">
      <alignment horizontal="center" vertical="center" wrapText="1"/>
    </xf>
    <xf numFmtId="0" fontId="55" fillId="10" borderId="0" xfId="3" applyFont="1" applyFill="1" applyBorder="1" applyAlignment="1">
      <alignment wrapText="1"/>
    </xf>
    <xf numFmtId="41" fontId="21" fillId="5" borderId="0" xfId="1" applyFont="1" applyFill="1" applyAlignment="1">
      <alignment vertical="center"/>
    </xf>
    <xf numFmtId="3" fontId="64" fillId="0" borderId="0" xfId="0" applyNumberFormat="1" applyFont="1" applyAlignment="1">
      <alignment vertical="center"/>
    </xf>
    <xf numFmtId="0" fontId="55" fillId="10" borderId="0" xfId="3" applyFont="1" applyFill="1" applyBorder="1" applyAlignment="1">
      <alignment vertical="top" wrapText="1"/>
    </xf>
    <xf numFmtId="0" fontId="55" fillId="10" borderId="36" xfId="3" applyFont="1" applyFill="1" applyBorder="1" applyAlignment="1">
      <alignment vertical="top" wrapText="1"/>
    </xf>
    <xf numFmtId="0" fontId="55" fillId="10" borderId="31" xfId="3" applyFont="1" applyFill="1" applyBorder="1" applyAlignment="1">
      <alignment wrapText="1"/>
    </xf>
    <xf numFmtId="0" fontId="55" fillId="10" borderId="36" xfId="3" applyFont="1" applyFill="1" applyBorder="1" applyAlignment="1">
      <alignment wrapText="1"/>
    </xf>
    <xf numFmtId="0" fontId="55" fillId="10" borderId="26" xfId="3" applyFont="1" applyFill="1" applyBorder="1" applyAlignment="1">
      <alignment wrapText="1"/>
    </xf>
    <xf numFmtId="0" fontId="64" fillId="0" borderId="22" xfId="0" applyFont="1" applyBorder="1" applyAlignment="1">
      <alignment horizontal="left" vertical="center"/>
    </xf>
    <xf numFmtId="3" fontId="37" fillId="0" borderId="21" xfId="0" applyNumberFormat="1" applyFont="1" applyBorder="1" applyAlignment="1">
      <alignment vertical="center"/>
    </xf>
    <xf numFmtId="41" fontId="21" fillId="5" borderId="0" xfId="1" applyFont="1" applyFill="1" applyBorder="1" applyAlignment="1">
      <alignment vertical="center"/>
    </xf>
    <xf numFmtId="41" fontId="21" fillId="5" borderId="19" xfId="1" applyFont="1" applyFill="1" applyBorder="1" applyAlignment="1">
      <alignment vertical="center"/>
    </xf>
    <xf numFmtId="0" fontId="64" fillId="0" borderId="19" xfId="0" applyFont="1" applyBorder="1" applyAlignment="1">
      <alignment horizontal="left" vertical="center"/>
    </xf>
    <xf numFmtId="0" fontId="58" fillId="10" borderId="25" xfId="3" applyFont="1" applyFill="1" applyBorder="1" applyAlignment="1">
      <alignment horizontal="right" wrapText="1"/>
    </xf>
    <xf numFmtId="0" fontId="58" fillId="10" borderId="25" xfId="3" applyFont="1" applyFill="1" applyBorder="1"/>
    <xf numFmtId="0" fontId="58" fillId="10" borderId="31" xfId="3" applyFont="1" applyFill="1" applyBorder="1" applyAlignment="1">
      <alignment horizontal="right" wrapText="1"/>
    </xf>
    <xf numFmtId="0" fontId="58" fillId="10" borderId="26" xfId="3" applyFont="1" applyFill="1" applyBorder="1"/>
    <xf numFmtId="0" fontId="58" fillId="10" borderId="36" xfId="3" applyFont="1" applyFill="1" applyBorder="1" applyAlignment="1">
      <alignment horizontal="right" wrapText="1"/>
    </xf>
    <xf numFmtId="0" fontId="58" fillId="10" borderId="31" xfId="3" applyFont="1" applyFill="1" applyBorder="1" applyAlignment="1">
      <alignment vertical="top"/>
    </xf>
    <xf numFmtId="0" fontId="58" fillId="10" borderId="26" xfId="3" applyFont="1" applyFill="1" applyBorder="1" applyAlignment="1">
      <alignment vertical="top"/>
    </xf>
    <xf numFmtId="0" fontId="58" fillId="10" borderId="6" xfId="3" applyFont="1" applyFill="1" applyBorder="1" applyAlignment="1">
      <alignment vertical="center"/>
    </xf>
    <xf numFmtId="0" fontId="58" fillId="10" borderId="31" xfId="3" applyFont="1" applyFill="1" applyBorder="1" applyAlignment="1">
      <alignment vertical="center"/>
    </xf>
    <xf numFmtId="0" fontId="58" fillId="10" borderId="36" xfId="3" applyFont="1" applyFill="1" applyBorder="1" applyAlignment="1">
      <alignment vertical="center"/>
    </xf>
    <xf numFmtId="0" fontId="58" fillId="10" borderId="26" xfId="3" applyFont="1" applyFill="1" applyBorder="1" applyAlignment="1">
      <alignment vertical="center"/>
    </xf>
    <xf numFmtId="0" fontId="68" fillId="0" borderId="19" xfId="0" applyFont="1" applyBorder="1" applyAlignment="1">
      <alignment horizontal="left" vertical="center"/>
    </xf>
    <xf numFmtId="0" fontId="61" fillId="0" borderId="0" xfId="0" applyFont="1" applyBorder="1" applyAlignment="1">
      <alignment vertical="center"/>
    </xf>
    <xf numFmtId="3" fontId="61" fillId="0" borderId="21" xfId="0" applyNumberFormat="1" applyFont="1" applyBorder="1" applyAlignment="1">
      <alignment vertical="center"/>
    </xf>
    <xf numFmtId="3" fontId="61" fillId="0" borderId="19" xfId="0" applyNumberFormat="1" applyFont="1" applyBorder="1" applyAlignment="1">
      <alignment vertical="center"/>
    </xf>
    <xf numFmtId="49" fontId="62" fillId="0" borderId="0" xfId="0" applyNumberFormat="1" applyFont="1" applyAlignment="1">
      <alignment horizontal="left" vertical="center"/>
    </xf>
    <xf numFmtId="0" fontId="69" fillId="0" borderId="0" xfId="0" applyFont="1" applyAlignment="1">
      <alignment horizontal="left" vertical="center" wrapText="1"/>
    </xf>
    <xf numFmtId="49" fontId="68" fillId="0" borderId="0" xfId="0" applyNumberFormat="1" applyFont="1" applyAlignment="1">
      <alignment horizontal="left" vertical="center"/>
    </xf>
    <xf numFmtId="49" fontId="62" fillId="0" borderId="19" xfId="0" applyNumberFormat="1" applyFont="1" applyBorder="1" applyAlignment="1">
      <alignment horizontal="left" vertical="center"/>
    </xf>
    <xf numFmtId="0" fontId="69" fillId="0" borderId="19" xfId="0" applyFont="1" applyBorder="1" applyAlignment="1">
      <alignment horizontal="left" vertical="center"/>
    </xf>
    <xf numFmtId="49" fontId="61" fillId="0" borderId="21" xfId="0" applyNumberFormat="1" applyFont="1" applyBorder="1" applyAlignment="1">
      <alignment horizontal="left" vertical="center"/>
    </xf>
    <xf numFmtId="0" fontId="62" fillId="4" borderId="0" xfId="0" applyFont="1" applyFill="1"/>
    <xf numFmtId="0" fontId="62" fillId="4" borderId="0" xfId="0" applyFont="1" applyFill="1" applyAlignment="1">
      <alignment vertical="center"/>
    </xf>
    <xf numFmtId="3" fontId="62" fillId="4" borderId="0" xfId="0" applyNumberFormat="1" applyFont="1" applyFill="1" applyAlignment="1">
      <alignment horizontal="right" vertical="center"/>
    </xf>
    <xf numFmtId="0" fontId="61" fillId="0" borderId="19" xfId="0" applyFont="1" applyBorder="1" applyAlignment="1">
      <alignment horizontal="left" vertical="center" wrapText="1"/>
    </xf>
    <xf numFmtId="3" fontId="71" fillId="0" borderId="19" xfId="0" applyNumberFormat="1" applyFont="1" applyBorder="1" applyAlignment="1">
      <alignment vertical="center"/>
    </xf>
    <xf numFmtId="3" fontId="69" fillId="0" borderId="0" xfId="0" applyNumberFormat="1" applyFont="1" applyAlignment="1">
      <alignment vertical="center"/>
    </xf>
    <xf numFmtId="0" fontId="62" fillId="0" borderId="19" xfId="0" applyFont="1" applyBorder="1" applyAlignment="1">
      <alignment horizontal="left" vertical="center" wrapText="1"/>
    </xf>
    <xf numFmtId="49" fontId="62" fillId="0" borderId="21" xfId="0" applyNumberFormat="1" applyFont="1" applyBorder="1" applyAlignment="1">
      <alignment horizontal="left" vertical="center"/>
    </xf>
    <xf numFmtId="0" fontId="61" fillId="0" borderId="21" xfId="0" applyFont="1" applyBorder="1" applyAlignment="1">
      <alignment horizontal="left" vertical="center" wrapText="1"/>
    </xf>
    <xf numFmtId="3" fontId="71" fillId="0" borderId="21" xfId="0" applyNumberFormat="1" applyFont="1" applyBorder="1" applyAlignment="1">
      <alignment vertical="center"/>
    </xf>
    <xf numFmtId="3" fontId="65" fillId="0" borderId="0" xfId="0" applyNumberFormat="1" applyFont="1" applyAlignment="1">
      <alignment vertical="center"/>
    </xf>
    <xf numFmtId="3" fontId="62" fillId="5" borderId="0" xfId="0" applyNumberFormat="1" applyFont="1" applyFill="1" applyAlignment="1">
      <alignment vertical="center"/>
    </xf>
    <xf numFmtId="49" fontId="61" fillId="0" borderId="19" xfId="0" applyNumberFormat="1" applyFont="1" applyBorder="1" applyAlignment="1">
      <alignment horizontal="left" vertical="center"/>
    </xf>
    <xf numFmtId="3" fontId="62" fillId="5" borderId="19" xfId="0" applyNumberFormat="1" applyFont="1" applyFill="1" applyBorder="1" applyAlignment="1">
      <alignment vertical="center"/>
    </xf>
    <xf numFmtId="3" fontId="62" fillId="5" borderId="0" xfId="0" applyNumberFormat="1" applyFont="1" applyFill="1" applyBorder="1" applyAlignment="1">
      <alignment vertical="center"/>
    </xf>
    <xf numFmtId="3" fontId="62" fillId="5" borderId="22" xfId="0" applyNumberFormat="1" applyFont="1" applyFill="1" applyBorder="1" applyAlignment="1">
      <alignment vertical="center"/>
    </xf>
    <xf numFmtId="0" fontId="2" fillId="0" borderId="22" xfId="0" applyFont="1" applyBorder="1" applyAlignment="1">
      <alignment vertical="center" wrapText="1"/>
    </xf>
    <xf numFmtId="0" fontId="61" fillId="0" borderId="0" xfId="0" applyFont="1" applyBorder="1" applyAlignment="1">
      <alignment horizontal="left" vertical="center" wrapText="1"/>
    </xf>
    <xf numFmtId="0" fontId="40" fillId="0" borderId="22" xfId="0" applyFont="1" applyBorder="1"/>
    <xf numFmtId="49" fontId="61" fillId="0" borderId="0" xfId="0" applyNumberFormat="1" applyFont="1" applyBorder="1" applyAlignment="1">
      <alignment horizontal="left" vertical="center"/>
    </xf>
    <xf numFmtId="0" fontId="40" fillId="0" borderId="22" xfId="0" applyFont="1" applyBorder="1" applyAlignment="1">
      <alignment vertical="center"/>
    </xf>
    <xf numFmtId="0" fontId="21" fillId="4" borderId="0" xfId="0" applyFont="1" applyFill="1" applyAlignment="1">
      <alignment horizontal="center"/>
    </xf>
    <xf numFmtId="0" fontId="53" fillId="4" borderId="0" xfId="10" applyFont="1" applyFill="1" applyAlignment="1">
      <alignment horizontal="center" vertical="center"/>
    </xf>
    <xf numFmtId="0" fontId="21" fillId="4" borderId="0" xfId="0" applyFont="1" applyFill="1" applyAlignment="1">
      <alignment vertical="center"/>
    </xf>
    <xf numFmtId="3" fontId="21" fillId="4" borderId="0" xfId="0" applyNumberFormat="1" applyFont="1" applyFill="1" applyAlignment="1">
      <alignment horizontal="right" vertical="center"/>
    </xf>
    <xf numFmtId="3" fontId="21" fillId="5" borderId="0" xfId="0" applyNumberFormat="1" applyFont="1" applyFill="1" applyAlignment="1">
      <alignment vertical="center"/>
    </xf>
    <xf numFmtId="0" fontId="21" fillId="4" borderId="0" xfId="0" applyNumberFormat="1" applyFont="1" applyFill="1" applyAlignment="1">
      <alignment horizontal="center" vertical="center"/>
    </xf>
    <xf numFmtId="3" fontId="75" fillId="0" borderId="0" xfId="0" applyNumberFormat="1" applyFont="1" applyAlignment="1">
      <alignment vertical="center"/>
    </xf>
    <xf numFmtId="3" fontId="37" fillId="4" borderId="0" xfId="0" applyNumberFormat="1" applyFont="1" applyFill="1" applyAlignment="1">
      <alignment horizontal="right" vertical="center"/>
    </xf>
    <xf numFmtId="0" fontId="21" fillId="4" borderId="19" xfId="0" applyFont="1" applyFill="1" applyBorder="1" applyAlignment="1">
      <alignment horizontal="left" vertical="center"/>
    </xf>
    <xf numFmtId="0" fontId="21" fillId="4" borderId="19" xfId="0" applyFont="1" applyFill="1" applyBorder="1" applyAlignment="1">
      <alignment vertical="center"/>
    </xf>
    <xf numFmtId="3" fontId="21" fillId="5" borderId="19" xfId="0" applyNumberFormat="1" applyFont="1" applyFill="1" applyBorder="1" applyAlignment="1">
      <alignment vertical="center"/>
    </xf>
    <xf numFmtId="3" fontId="21" fillId="4" borderId="19" xfId="0" applyNumberFormat="1" applyFont="1" applyFill="1" applyBorder="1" applyAlignment="1">
      <alignment horizontal="right" vertical="center"/>
    </xf>
    <xf numFmtId="0" fontId="21" fillId="4" borderId="21" xfId="0" applyFont="1" applyFill="1" applyBorder="1" applyAlignment="1">
      <alignment horizontal="left" vertical="center"/>
    </xf>
    <xf numFmtId="3" fontId="21" fillId="5" borderId="21" xfId="0" applyNumberFormat="1" applyFont="1" applyFill="1" applyBorder="1" applyAlignment="1">
      <alignment vertical="center"/>
    </xf>
    <xf numFmtId="3" fontId="37" fillId="4" borderId="21" xfId="0" applyNumberFormat="1" applyFont="1" applyFill="1" applyBorder="1" applyAlignment="1">
      <alignment horizontal="right" vertical="center"/>
    </xf>
    <xf numFmtId="0" fontId="62" fillId="4" borderId="19" xfId="0" applyFont="1" applyFill="1" applyBorder="1" applyAlignment="1">
      <alignment vertical="center"/>
    </xf>
    <xf numFmtId="3" fontId="62" fillId="4" borderId="19" xfId="0" applyNumberFormat="1" applyFont="1" applyFill="1" applyBorder="1" applyAlignment="1">
      <alignment horizontal="right" vertical="center"/>
    </xf>
    <xf numFmtId="0" fontId="62" fillId="0" borderId="21" xfId="0" applyFont="1" applyBorder="1" applyAlignment="1">
      <alignment horizontal="left" vertical="center"/>
    </xf>
    <xf numFmtId="0" fontId="61" fillId="4" borderId="21" xfId="0" applyFont="1" applyFill="1" applyBorder="1" applyAlignment="1">
      <alignment vertical="center"/>
    </xf>
    <xf numFmtId="0" fontId="62" fillId="4" borderId="0" xfId="0" applyFont="1" applyFill="1" applyAlignment="1">
      <alignment horizontal="center"/>
    </xf>
    <xf numFmtId="0" fontId="62" fillId="0" borderId="19" xfId="0" applyFont="1" applyBorder="1" applyAlignment="1">
      <alignment horizontal="left" vertical="top"/>
    </xf>
    <xf numFmtId="0" fontId="62" fillId="0" borderId="21" xfId="0" applyFont="1" applyBorder="1" applyAlignment="1">
      <alignment horizontal="left" vertical="top"/>
    </xf>
    <xf numFmtId="0" fontId="58" fillId="10" borderId="0" xfId="3" applyFont="1" applyFill="1" applyBorder="1" applyAlignment="1"/>
    <xf numFmtId="0" fontId="58" fillId="10" borderId="0" xfId="3" applyFont="1" applyFill="1" applyBorder="1" applyAlignment="1">
      <alignment horizontal="left" wrapText="1"/>
    </xf>
    <xf numFmtId="0" fontId="61" fillId="4" borderId="0" xfId="0" applyFont="1" applyFill="1"/>
    <xf numFmtId="0" fontId="61" fillId="0" borderId="0" xfId="0" applyFont="1" applyAlignment="1">
      <alignment vertical="center"/>
    </xf>
    <xf numFmtId="0" fontId="62" fillId="0" borderId="0" xfId="0" applyFont="1" applyBorder="1" applyAlignment="1">
      <alignment horizontal="left" vertical="center"/>
    </xf>
    <xf numFmtId="0" fontId="62" fillId="4" borderId="0" xfId="0" applyFont="1" applyFill="1" applyAlignment="1">
      <alignment horizontal="left" vertical="center"/>
    </xf>
    <xf numFmtId="0" fontId="61" fillId="4" borderId="0" xfId="0" applyFont="1" applyFill="1" applyAlignment="1">
      <alignment vertical="center"/>
    </xf>
    <xf numFmtId="3" fontId="69" fillId="4" borderId="0" xfId="12" applyNumberFormat="1" applyFont="1" applyFill="1" applyAlignment="1">
      <alignment horizontal="right" vertical="center"/>
    </xf>
    <xf numFmtId="3" fontId="76" fillId="0" borderId="0" xfId="0" applyNumberFormat="1" applyFont="1" applyAlignment="1">
      <alignment vertical="center"/>
    </xf>
    <xf numFmtId="0" fontId="58" fillId="9" borderId="0" xfId="0" applyFont="1" applyFill="1"/>
    <xf numFmtId="0" fontId="62" fillId="4" borderId="21" xfId="0" applyFont="1" applyFill="1" applyBorder="1" applyAlignment="1">
      <alignment horizontal="left" vertical="center"/>
    </xf>
    <xf numFmtId="0" fontId="17" fillId="4" borderId="0" xfId="0" applyFont="1" applyFill="1" applyBorder="1" applyAlignment="1">
      <alignment horizontal="left" vertical="top"/>
    </xf>
    <xf numFmtId="0" fontId="20" fillId="4" borderId="0" xfId="0" applyFont="1" applyFill="1" applyBorder="1" applyAlignment="1">
      <alignment vertical="top"/>
    </xf>
    <xf numFmtId="41" fontId="62" fillId="5" borderId="19" xfId="1" applyFont="1" applyFill="1" applyBorder="1" applyAlignment="1">
      <alignment vertical="center"/>
    </xf>
    <xf numFmtId="0" fontId="63" fillId="0" borderId="0" xfId="0" applyFont="1" applyAlignment="1">
      <alignment horizontal="center" vertical="center"/>
    </xf>
    <xf numFmtId="14" fontId="63" fillId="0" borderId="0" xfId="0" applyNumberFormat="1" applyFont="1" applyAlignment="1">
      <alignment horizontal="center" vertical="center"/>
    </xf>
    <xf numFmtId="0" fontId="61" fillId="0" borderId="0" xfId="1" applyNumberFormat="1" applyFont="1" applyAlignment="1">
      <alignment horizontal="center" vertical="center"/>
    </xf>
    <xf numFmtId="0" fontId="61" fillId="0" borderId="0" xfId="0" applyFont="1" applyAlignment="1">
      <alignment horizontal="center" vertical="center"/>
    </xf>
    <xf numFmtId="41" fontId="61" fillId="0" borderId="0" xfId="1" applyFont="1" applyAlignment="1">
      <alignment horizontal="center" vertical="top"/>
    </xf>
    <xf numFmtId="41" fontId="62" fillId="5" borderId="0" xfId="1" applyFont="1" applyFill="1" applyAlignment="1">
      <alignment vertical="top"/>
    </xf>
    <xf numFmtId="41" fontId="62" fillId="0" borderId="0" xfId="1" applyFont="1" applyAlignment="1">
      <alignment horizontal="center" vertical="top"/>
    </xf>
    <xf numFmtId="3" fontId="62" fillId="0" borderId="0" xfId="0" applyNumberFormat="1" applyFont="1" applyAlignment="1">
      <alignment horizontal="center" vertical="center"/>
    </xf>
    <xf numFmtId="3" fontId="61" fillId="0" borderId="0" xfId="0" applyNumberFormat="1" applyFont="1" applyAlignment="1">
      <alignment horizontal="center" vertical="center"/>
    </xf>
    <xf numFmtId="41" fontId="62" fillId="0" borderId="0" xfId="0" applyNumberFormat="1" applyFont="1" applyAlignment="1">
      <alignment vertical="top"/>
    </xf>
    <xf numFmtId="0" fontId="68" fillId="0" borderId="0" xfId="0" applyFont="1" applyAlignment="1">
      <alignment horizontal="left" vertical="top" wrapText="1"/>
    </xf>
    <xf numFmtId="0" fontId="65" fillId="0" borderId="0" xfId="0" applyFont="1" applyAlignment="1">
      <alignment horizontal="center" vertical="center"/>
    </xf>
    <xf numFmtId="0" fontId="74" fillId="0" borderId="0" xfId="0" applyFont="1" applyAlignment="1">
      <alignment vertical="center"/>
    </xf>
    <xf numFmtId="0" fontId="62" fillId="0" borderId="0" xfId="0" applyFont="1" applyAlignment="1">
      <alignment vertical="top" wrapText="1"/>
    </xf>
    <xf numFmtId="41" fontId="62" fillId="0" borderId="0" xfId="1" applyFont="1"/>
    <xf numFmtId="3" fontId="62" fillId="0" borderId="0" xfId="0" applyNumberFormat="1" applyFont="1" applyAlignment="1">
      <alignment horizontal="center" vertical="top"/>
    </xf>
    <xf numFmtId="41" fontId="62" fillId="5" borderId="0" xfId="1" applyFont="1" applyFill="1"/>
    <xf numFmtId="41" fontId="62" fillId="0" borderId="0" xfId="1" applyFont="1" applyAlignment="1">
      <alignment horizontal="center" vertical="top" wrapText="1"/>
    </xf>
    <xf numFmtId="0" fontId="62" fillId="0" borderId="0" xfId="0" applyFont="1" applyAlignment="1">
      <alignment horizontal="center" vertical="top"/>
    </xf>
    <xf numFmtId="0" fontId="68" fillId="0" borderId="0" xfId="0" applyFont="1" applyAlignment="1">
      <alignment vertical="top" wrapText="1"/>
    </xf>
    <xf numFmtId="3" fontId="62" fillId="0" borderId="0" xfId="0" applyNumberFormat="1" applyFont="1" applyAlignment="1">
      <alignment horizontal="right" vertical="top"/>
    </xf>
    <xf numFmtId="0" fontId="65" fillId="0" borderId="0" xfId="0" applyFont="1" applyAlignment="1">
      <alignment horizontal="left" vertical="top"/>
    </xf>
    <xf numFmtId="0" fontId="65" fillId="0" borderId="0" xfId="0" applyFont="1" applyAlignment="1">
      <alignment vertical="top"/>
    </xf>
    <xf numFmtId="4" fontId="77" fillId="4" borderId="0" xfId="0" applyNumberFormat="1" applyFont="1" applyFill="1" applyAlignment="1">
      <alignment horizontal="center" vertical="top"/>
    </xf>
    <xf numFmtId="14" fontId="77" fillId="4" borderId="0" xfId="0" applyNumberFormat="1" applyFont="1" applyFill="1" applyAlignment="1">
      <alignment horizontal="center" vertical="center"/>
    </xf>
    <xf numFmtId="0" fontId="61" fillId="0" borderId="0" xfId="0" applyFont="1" applyAlignment="1">
      <alignment horizontal="left" vertical="top"/>
    </xf>
    <xf numFmtId="3" fontId="62" fillId="5" borderId="0" xfId="0" applyNumberFormat="1" applyFont="1" applyFill="1"/>
    <xf numFmtId="0" fontId="61" fillId="0" borderId="0" xfId="0" applyFont="1" applyAlignment="1">
      <alignment horizontal="center" vertical="top"/>
    </xf>
    <xf numFmtId="3" fontId="61" fillId="0" borderId="0" xfId="0" applyNumberFormat="1" applyFont="1" applyAlignment="1">
      <alignment horizontal="center" vertical="top"/>
    </xf>
    <xf numFmtId="3" fontId="61" fillId="0" borderId="0" xfId="0" applyNumberFormat="1" applyFont="1" applyAlignment="1">
      <alignment horizontal="right" vertical="top"/>
    </xf>
    <xf numFmtId="9" fontId="62" fillId="0" borderId="0" xfId="0" applyNumberFormat="1" applyFont="1" applyAlignment="1">
      <alignment horizontal="center" vertical="top"/>
    </xf>
    <xf numFmtId="0" fontId="58" fillId="9" borderId="0" xfId="0" applyFont="1" applyFill="1" applyAlignment="1">
      <alignment horizontal="center" vertical="center"/>
    </xf>
    <xf numFmtId="14" fontId="58" fillId="9" borderId="0" xfId="0" applyNumberFormat="1" applyFont="1" applyFill="1" applyAlignment="1">
      <alignment horizontal="right" vertical="center"/>
    </xf>
    <xf numFmtId="0" fontId="58" fillId="9" borderId="0" xfId="0" applyFont="1" applyFill="1" applyAlignment="1">
      <alignment horizontal="center" vertical="top"/>
    </xf>
    <xf numFmtId="0" fontId="59" fillId="9" borderId="1" xfId="0" applyFont="1" applyFill="1" applyBorder="1"/>
    <xf numFmtId="168" fontId="58" fillId="9" borderId="2" xfId="0" applyNumberFormat="1" applyFont="1" applyFill="1" applyBorder="1" applyAlignment="1">
      <alignment horizontal="center" vertical="center"/>
    </xf>
    <xf numFmtId="168" fontId="58" fillId="9" borderId="21" xfId="0" applyNumberFormat="1" applyFont="1" applyFill="1" applyBorder="1" applyAlignment="1">
      <alignment horizontal="center" vertical="center"/>
    </xf>
    <xf numFmtId="0" fontId="62" fillId="0" borderId="19" xfId="0" applyFont="1" applyBorder="1" applyAlignment="1">
      <alignment vertical="top"/>
    </xf>
    <xf numFmtId="0" fontId="62" fillId="0" borderId="19" xfId="0" applyFont="1" applyBorder="1"/>
    <xf numFmtId="41" fontId="62" fillId="0" borderId="19" xfId="1" applyFont="1" applyBorder="1" applyAlignment="1">
      <alignment horizontal="center" vertical="top"/>
    </xf>
    <xf numFmtId="0" fontId="65" fillId="0" borderId="21" xfId="0" applyFont="1" applyBorder="1" applyAlignment="1">
      <alignment horizontal="left" vertical="top"/>
    </xf>
    <xf numFmtId="0" fontId="74" fillId="0" borderId="21" xfId="0" applyFont="1" applyBorder="1" applyAlignment="1">
      <alignment vertical="top"/>
    </xf>
    <xf numFmtId="3" fontId="61" fillId="5" borderId="21" xfId="0" applyNumberFormat="1" applyFont="1" applyFill="1" applyBorder="1" applyAlignment="1">
      <alignment vertical="top"/>
    </xf>
    <xf numFmtId="0" fontId="61" fillId="0" borderId="21" xfId="0" applyFont="1" applyBorder="1" applyAlignment="1">
      <alignment vertical="top"/>
    </xf>
    <xf numFmtId="3" fontId="61" fillId="0" borderId="21" xfId="0" applyNumberFormat="1" applyFont="1" applyBorder="1" applyAlignment="1">
      <alignment horizontal="center" vertical="top"/>
    </xf>
    <xf numFmtId="0" fontId="62" fillId="0" borderId="19" xfId="0" applyFont="1" applyBorder="1" applyAlignment="1">
      <alignment vertical="top" wrapText="1"/>
    </xf>
    <xf numFmtId="41" fontId="62" fillId="5" borderId="19" xfId="1" applyFont="1" applyFill="1" applyBorder="1"/>
    <xf numFmtId="0" fontId="61" fillId="0" borderId="21" xfId="0" applyFont="1" applyBorder="1" applyAlignment="1">
      <alignment vertical="top" wrapText="1"/>
    </xf>
    <xf numFmtId="0" fontId="61" fillId="0" borderId="19" xfId="0" applyFont="1" applyBorder="1" applyAlignment="1">
      <alignment horizontal="left" vertical="top"/>
    </xf>
    <xf numFmtId="0" fontId="61" fillId="0" borderId="19" xfId="0" applyFont="1" applyBorder="1" applyAlignment="1">
      <alignment vertical="top" wrapText="1"/>
    </xf>
    <xf numFmtId="3" fontId="62" fillId="5" borderId="19" xfId="0" applyNumberFormat="1" applyFont="1" applyFill="1" applyBorder="1"/>
    <xf numFmtId="9" fontId="61" fillId="0" borderId="19" xfId="2" applyFont="1" applyBorder="1" applyAlignment="1">
      <alignment horizontal="right"/>
    </xf>
    <xf numFmtId="0" fontId="65" fillId="0" borderId="19" xfId="0" applyFont="1" applyBorder="1" applyAlignment="1">
      <alignment horizontal="center" vertical="center" wrapText="1"/>
    </xf>
    <xf numFmtId="0" fontId="69" fillId="6" borderId="19" xfId="0" applyFont="1" applyFill="1" applyBorder="1" applyAlignment="1">
      <alignment vertical="center" wrapText="1"/>
    </xf>
    <xf numFmtId="0" fontId="65" fillId="0" borderId="21" xfId="0" applyFont="1" applyBorder="1" applyAlignment="1">
      <alignment horizontal="center" vertical="center" wrapText="1"/>
    </xf>
    <xf numFmtId="0" fontId="69" fillId="6" borderId="21" xfId="0" applyFont="1" applyFill="1" applyBorder="1" applyAlignment="1">
      <alignment vertical="center" wrapText="1"/>
    </xf>
    <xf numFmtId="0" fontId="65" fillId="0" borderId="0" xfId="0" applyFont="1" applyBorder="1" applyAlignment="1">
      <alignment horizontal="center" vertical="center" wrapText="1"/>
    </xf>
    <xf numFmtId="0" fontId="65" fillId="0" borderId="0" xfId="0" applyFont="1" applyBorder="1" applyAlignment="1">
      <alignment horizontal="center" vertical="center"/>
    </xf>
    <xf numFmtId="0" fontId="65" fillId="4" borderId="0" xfId="0" applyFont="1" applyFill="1" applyBorder="1" applyAlignment="1">
      <alignment horizontal="left" vertical="center" wrapText="1"/>
    </xf>
    <xf numFmtId="0" fontId="65" fillId="4" borderId="0" xfId="0" applyFont="1" applyFill="1" applyBorder="1" applyAlignment="1">
      <alignment vertical="center" wrapText="1"/>
    </xf>
    <xf numFmtId="41" fontId="61" fillId="4" borderId="0" xfId="1" applyFont="1" applyFill="1" applyBorder="1" applyAlignment="1">
      <alignment vertical="center" wrapText="1"/>
    </xf>
    <xf numFmtId="41" fontId="61" fillId="4" borderId="0" xfId="1" applyFont="1" applyFill="1" applyBorder="1" applyAlignment="1">
      <alignment horizontal="center" vertical="center"/>
    </xf>
    <xf numFmtId="0" fontId="65" fillId="4" borderId="0" xfId="0" applyFont="1" applyFill="1"/>
    <xf numFmtId="0" fontId="65" fillId="0" borderId="0" xfId="0" applyFont="1" applyBorder="1" applyAlignment="1">
      <alignment horizontal="left" vertical="center"/>
    </xf>
    <xf numFmtId="0" fontId="68" fillId="0" borderId="0" xfId="0" applyFont="1" applyBorder="1" applyAlignment="1">
      <alignment horizontal="left" vertical="center" wrapText="1" indent="2"/>
    </xf>
    <xf numFmtId="41" fontId="65" fillId="0" borderId="0" xfId="1" applyFont="1" applyBorder="1" applyAlignment="1">
      <alignment vertical="center"/>
    </xf>
    <xf numFmtId="41" fontId="65" fillId="0" borderId="0" xfId="1" applyFont="1" applyBorder="1" applyAlignment="1">
      <alignment horizontal="center" vertical="center" wrapText="1"/>
    </xf>
    <xf numFmtId="0" fontId="65" fillId="4" borderId="0" xfId="0" applyFont="1" applyFill="1" applyBorder="1" applyAlignment="1">
      <alignment horizontal="left" vertical="center"/>
    </xf>
    <xf numFmtId="41" fontId="61" fillId="4" borderId="0" xfId="1" applyFont="1" applyFill="1" applyBorder="1" applyAlignment="1">
      <alignment horizontal="center" vertical="center" wrapText="1"/>
    </xf>
    <xf numFmtId="41" fontId="65" fillId="0" borderId="0" xfId="1" applyFont="1" applyBorder="1" applyAlignment="1">
      <alignment vertical="center" wrapText="1"/>
    </xf>
    <xf numFmtId="41" fontId="65" fillId="4" borderId="0" xfId="1" applyFont="1" applyFill="1" applyBorder="1" applyAlignment="1">
      <alignment vertical="center" wrapText="1"/>
    </xf>
    <xf numFmtId="0" fontId="65" fillId="0" borderId="0" xfId="0" applyFont="1" applyBorder="1" applyAlignment="1">
      <alignment horizontal="left" vertical="top"/>
    </xf>
    <xf numFmtId="41" fontId="62" fillId="4" borderId="0" xfId="1" applyFont="1" applyFill="1" applyBorder="1" applyAlignment="1">
      <alignment horizontal="center" vertical="center"/>
    </xf>
    <xf numFmtId="0" fontId="65" fillId="4" borderId="0" xfId="0" applyFont="1" applyFill="1" applyBorder="1" applyAlignment="1">
      <alignment horizontal="left" vertical="top" wrapText="1"/>
    </xf>
    <xf numFmtId="41" fontId="62" fillId="4" borderId="0" xfId="1" applyFont="1" applyFill="1" applyBorder="1" applyAlignment="1">
      <alignment vertical="center" wrapText="1"/>
    </xf>
    <xf numFmtId="0" fontId="70" fillId="0" borderId="0" xfId="0" applyFont="1" applyBorder="1" applyAlignment="1">
      <alignment horizontal="left" vertical="center" wrapText="1" indent="2"/>
    </xf>
    <xf numFmtId="0" fontId="68" fillId="0" borderId="0" xfId="0" applyFont="1" applyBorder="1" applyAlignment="1">
      <alignment horizontal="left" vertical="center" wrapText="1" indent="4"/>
    </xf>
    <xf numFmtId="0" fontId="65" fillId="4" borderId="0" xfId="0" applyFont="1" applyFill="1" applyBorder="1" applyAlignment="1">
      <alignment horizontal="left" vertical="top"/>
    </xf>
    <xf numFmtId="41" fontId="62" fillId="4" borderId="0" xfId="1" applyFont="1" applyFill="1" applyBorder="1" applyAlignment="1">
      <alignment horizontal="center" vertical="center" wrapText="1"/>
    </xf>
    <xf numFmtId="0" fontId="65" fillId="4" borderId="0" xfId="0" applyFont="1" applyFill="1" applyBorder="1"/>
    <xf numFmtId="41" fontId="62" fillId="4" borderId="0" xfId="1" quotePrefix="1" applyFont="1" applyFill="1" applyBorder="1" applyAlignment="1">
      <alignment vertical="center" wrapText="1"/>
    </xf>
    <xf numFmtId="41" fontId="65" fillId="4" borderId="0" xfId="1" applyFont="1" applyFill="1" applyBorder="1" applyAlignment="1">
      <alignment horizontal="center" vertical="center" wrapText="1"/>
    </xf>
    <xf numFmtId="41" fontId="69" fillId="4" borderId="0" xfId="1" applyFont="1" applyFill="1" applyBorder="1" applyAlignment="1">
      <alignment vertical="center" wrapText="1"/>
    </xf>
    <xf numFmtId="41" fontId="61" fillId="0" borderId="0" xfId="1" applyFont="1" applyAlignment="1">
      <alignment horizontal="center" vertical="center"/>
    </xf>
    <xf numFmtId="0" fontId="65" fillId="4" borderId="0" xfId="0" applyFont="1" applyFill="1" applyBorder="1" applyAlignment="1">
      <alignment vertical="center"/>
    </xf>
    <xf numFmtId="0" fontId="65" fillId="0" borderId="19" xfId="0" applyFont="1" applyBorder="1" applyAlignment="1">
      <alignment horizontal="left" vertical="top"/>
    </xf>
    <xf numFmtId="0" fontId="68" fillId="0" borderId="19" xfId="0" applyFont="1" applyBorder="1" applyAlignment="1">
      <alignment horizontal="left" vertical="center" wrapText="1" indent="2"/>
    </xf>
    <xf numFmtId="3" fontId="62" fillId="5" borderId="19" xfId="0" applyNumberFormat="1" applyFont="1" applyFill="1" applyBorder="1" applyAlignment="1">
      <alignment vertical="top"/>
    </xf>
    <xf numFmtId="41" fontId="65" fillId="0" borderId="19" xfId="1" applyFont="1" applyBorder="1" applyAlignment="1">
      <alignment vertical="center" wrapText="1"/>
    </xf>
    <xf numFmtId="41" fontId="65" fillId="0" borderId="19" xfId="1" applyFont="1" applyBorder="1" applyAlignment="1">
      <alignment horizontal="center" vertical="center" wrapText="1"/>
    </xf>
    <xf numFmtId="0" fontId="65" fillId="4" borderId="19" xfId="0" applyFont="1" applyFill="1" applyBorder="1" applyAlignment="1">
      <alignment vertical="center" wrapText="1"/>
    </xf>
    <xf numFmtId="41" fontId="62" fillId="4" borderId="19" xfId="1" applyFont="1" applyFill="1" applyBorder="1" applyAlignment="1">
      <alignment vertical="center" wrapText="1"/>
    </xf>
    <xf numFmtId="41" fontId="62" fillId="4" borderId="19" xfId="1" applyFont="1" applyFill="1" applyBorder="1" applyAlignment="1">
      <alignment horizontal="center" vertical="center" wrapText="1"/>
    </xf>
    <xf numFmtId="41" fontId="62" fillId="4" borderId="19" xfId="1" quotePrefix="1" applyFont="1" applyFill="1" applyBorder="1" applyAlignment="1">
      <alignment horizontal="center" vertical="center" wrapText="1"/>
    </xf>
    <xf numFmtId="0" fontId="65" fillId="4" borderId="19" xfId="0" applyFont="1" applyFill="1" applyBorder="1" applyAlignment="1">
      <alignment horizontal="left" vertical="center"/>
    </xf>
    <xf numFmtId="1" fontId="61" fillId="0" borderId="19" xfId="0" applyNumberFormat="1" applyFont="1" applyBorder="1" applyAlignment="1">
      <alignment horizontal="left" vertical="center"/>
    </xf>
    <xf numFmtId="0" fontId="61" fillId="0" borderId="19" xfId="0" applyFont="1" applyBorder="1" applyAlignment="1">
      <alignment vertical="center"/>
    </xf>
    <xf numFmtId="1" fontId="61" fillId="0" borderId="21" xfId="0" applyNumberFormat="1" applyFont="1" applyBorder="1" applyAlignment="1">
      <alignment horizontal="left" vertical="center"/>
    </xf>
    <xf numFmtId="0" fontId="61" fillId="0" borderId="21" xfId="0" applyFont="1" applyBorder="1" applyAlignment="1">
      <alignment vertical="center"/>
    </xf>
    <xf numFmtId="3" fontId="62" fillId="5" borderId="21" xfId="0" applyNumberFormat="1" applyFont="1" applyFill="1" applyBorder="1" applyAlignment="1">
      <alignment vertical="center"/>
    </xf>
    <xf numFmtId="9" fontId="61" fillId="0" borderId="21" xfId="2" applyFont="1" applyBorder="1" applyAlignment="1">
      <alignment vertical="center"/>
    </xf>
    <xf numFmtId="41" fontId="61" fillId="0" borderId="21" xfId="1" applyFont="1" applyBorder="1" applyAlignment="1">
      <alignment vertical="center"/>
    </xf>
    <xf numFmtId="0" fontId="62" fillId="4" borderId="19" xfId="0" applyFont="1" applyFill="1" applyBorder="1" applyAlignment="1">
      <alignment horizontal="left" vertical="center"/>
    </xf>
    <xf numFmtId="0" fontId="61" fillId="4" borderId="21" xfId="0" applyFont="1" applyFill="1" applyBorder="1" applyAlignment="1">
      <alignment horizontal="left" vertical="center"/>
    </xf>
    <xf numFmtId="0" fontId="62" fillId="4" borderId="0" xfId="0" applyFont="1" applyFill="1" applyAlignment="1">
      <alignment vertical="center" wrapText="1"/>
    </xf>
    <xf numFmtId="3" fontId="61" fillId="4" borderId="21" xfId="0" applyNumberFormat="1" applyFont="1" applyFill="1" applyBorder="1" applyAlignment="1">
      <alignment horizontal="right" vertical="center"/>
    </xf>
    <xf numFmtId="0" fontId="61" fillId="0" borderId="22" xfId="0" applyFont="1" applyBorder="1" applyAlignment="1">
      <alignment vertical="center"/>
    </xf>
    <xf numFmtId="3" fontId="62" fillId="0" borderId="22" xfId="0" applyNumberFormat="1" applyFont="1" applyBorder="1" applyAlignment="1">
      <alignment vertical="center"/>
    </xf>
    <xf numFmtId="0" fontId="68" fillId="0" borderId="0" xfId="0" applyFont="1" applyAlignment="1">
      <alignment vertical="center"/>
    </xf>
    <xf numFmtId="49" fontId="65" fillId="0" borderId="0" xfId="0" applyNumberFormat="1" applyFont="1" applyAlignment="1">
      <alignment horizontal="left" vertical="center"/>
    </xf>
    <xf numFmtId="49" fontId="65" fillId="0" borderId="19" xfId="0" applyNumberFormat="1" applyFont="1" applyBorder="1" applyAlignment="1">
      <alignment horizontal="left" vertical="center"/>
    </xf>
    <xf numFmtId="41" fontId="21" fillId="0" borderId="0" xfId="1" applyFont="1" applyFill="1" applyBorder="1" applyAlignment="1">
      <alignment vertical="center"/>
    </xf>
    <xf numFmtId="0" fontId="51" fillId="0" borderId="0" xfId="13" applyFont="1" applyBorder="1" applyAlignment="1">
      <alignment horizontal="left" vertical="center" wrapText="1"/>
    </xf>
    <xf numFmtId="0" fontId="37" fillId="4" borderId="21" xfId="0" applyFont="1" applyFill="1" applyBorder="1" applyAlignment="1">
      <alignment horizontal="right" vertical="center"/>
    </xf>
    <xf numFmtId="0" fontId="37" fillId="4" borderId="0" xfId="0" applyFont="1" applyFill="1" applyBorder="1" applyAlignment="1">
      <alignment horizontal="right" vertical="center"/>
    </xf>
    <xf numFmtId="0" fontId="20" fillId="0" borderId="0" xfId="8" applyFont="1" applyFill="1" applyBorder="1" applyAlignment="1">
      <alignment horizontal="left"/>
    </xf>
    <xf numFmtId="0" fontId="58" fillId="9" borderId="0" xfId="0" applyFont="1" applyFill="1" applyAlignment="1">
      <alignment vertical="center"/>
    </xf>
    <xf numFmtId="0" fontId="58" fillId="10" borderId="0" xfId="3" applyFont="1" applyFill="1" applyBorder="1" applyAlignment="1">
      <alignment horizontal="center" wrapText="1"/>
    </xf>
    <xf numFmtId="0" fontId="58" fillId="10" borderId="19" xfId="3" applyFont="1" applyFill="1" applyBorder="1" applyAlignment="1">
      <alignment horizontal="center" vertical="center" wrapText="1"/>
    </xf>
    <xf numFmtId="0" fontId="58" fillId="10" borderId="37" xfId="3" applyFont="1" applyFill="1" applyBorder="1" applyAlignment="1">
      <alignment horizontal="center" vertical="top" wrapText="1"/>
    </xf>
    <xf numFmtId="0" fontId="58" fillId="9" borderId="19" xfId="0" applyFont="1" applyFill="1" applyBorder="1" applyAlignment="1">
      <alignment horizontal="center" vertical="center"/>
    </xf>
    <xf numFmtId="0" fontId="58" fillId="9" borderId="0" xfId="0" applyFont="1" applyFill="1" applyAlignment="1">
      <alignment vertical="center"/>
    </xf>
    <xf numFmtId="0" fontId="61" fillId="0" borderId="0" xfId="0" applyFont="1" applyAlignment="1">
      <alignment vertical="center"/>
    </xf>
    <xf numFmtId="0" fontId="79" fillId="0" borderId="0" xfId="0" applyFont="1"/>
    <xf numFmtId="164" fontId="17" fillId="0" borderId="0" xfId="2" applyNumberFormat="1" applyFont="1" applyBorder="1"/>
    <xf numFmtId="1" fontId="17" fillId="0" borderId="0" xfId="0" applyNumberFormat="1" applyFont="1" applyAlignment="1">
      <alignment horizontal="center"/>
    </xf>
    <xf numFmtId="0" fontId="29" fillId="0" borderId="0" xfId="0" applyFont="1"/>
    <xf numFmtId="170" fontId="17" fillId="0" borderId="0" xfId="2" applyNumberFormat="1" applyFont="1" applyBorder="1"/>
    <xf numFmtId="1" fontId="17" fillId="0" borderId="0" xfId="0" applyNumberFormat="1" applyFont="1" applyAlignment="1">
      <alignment vertical="center"/>
    </xf>
    <xf numFmtId="164" fontId="17" fillId="0" borderId="0" xfId="2" applyNumberFormat="1" applyFont="1" applyBorder="1" applyAlignment="1">
      <alignment vertical="center"/>
    </xf>
    <xf numFmtId="164" fontId="29" fillId="0" borderId="0" xfId="2" applyNumberFormat="1" applyFont="1" applyBorder="1"/>
    <xf numFmtId="10" fontId="29" fillId="0" borderId="0" xfId="2" applyNumberFormat="1" applyFont="1" applyBorder="1"/>
    <xf numFmtId="9" fontId="29" fillId="0" borderId="0" xfId="2" applyFont="1" applyBorder="1"/>
    <xf numFmtId="164" fontId="29" fillId="0" borderId="0" xfId="2" applyNumberFormat="1" applyFont="1" applyBorder="1" applyAlignment="1">
      <alignment horizontal="right"/>
    </xf>
    <xf numFmtId="41" fontId="17" fillId="0" borderId="0" xfId="1" applyFont="1" applyBorder="1"/>
    <xf numFmtId="0" fontId="6" fillId="0" borderId="0" xfId="8"/>
    <xf numFmtId="0" fontId="24" fillId="0" borderId="0" xfId="8" applyFont="1" applyAlignment="1">
      <alignment horizontal="left" vertical="center"/>
    </xf>
    <xf numFmtId="0" fontId="17" fillId="0" borderId="0" xfId="8" applyFont="1" applyAlignment="1">
      <alignment horizontal="left" vertical="center"/>
    </xf>
    <xf numFmtId="0" fontId="14" fillId="0" borderId="0" xfId="0" applyFont="1" applyAlignment="1">
      <alignment horizontal="center"/>
    </xf>
    <xf numFmtId="0" fontId="19" fillId="6" borderId="0" xfId="0" applyFont="1" applyFill="1" applyAlignment="1">
      <alignment horizontal="center" vertical="center" wrapText="1"/>
    </xf>
    <xf numFmtId="0" fontId="19" fillId="6" borderId="0" xfId="0" applyFont="1" applyFill="1" applyAlignment="1">
      <alignment horizontal="justify" vertical="center" wrapText="1"/>
    </xf>
    <xf numFmtId="0" fontId="19" fillId="6" borderId="0" xfId="0" applyFont="1" applyFill="1" applyAlignment="1">
      <alignment vertical="center" wrapText="1"/>
    </xf>
    <xf numFmtId="0" fontId="14" fillId="0" borderId="0" xfId="6" applyFont="1" applyProtection="1">
      <alignment vertical="center"/>
    </xf>
    <xf numFmtId="0" fontId="37" fillId="4" borderId="0" xfId="0" applyFont="1" applyFill="1"/>
    <xf numFmtId="0" fontId="81" fillId="0" borderId="0" xfId="0" applyFont="1" applyAlignment="1">
      <alignment vertical="center"/>
    </xf>
    <xf numFmtId="0" fontId="49" fillId="0" borderId="0" xfId="0" applyFont="1"/>
    <xf numFmtId="0" fontId="51" fillId="6" borderId="14" xfId="0" applyFont="1" applyFill="1" applyBorder="1" applyAlignment="1">
      <alignment horizontal="center" vertical="center" wrapText="1"/>
    </xf>
    <xf numFmtId="0" fontId="51" fillId="6" borderId="14" xfId="0" applyFont="1" applyFill="1" applyBorder="1" applyAlignment="1">
      <alignment horizontal="justify" vertical="center" wrapText="1"/>
    </xf>
    <xf numFmtId="0" fontId="51" fillId="6" borderId="14" xfId="0" applyFont="1" applyFill="1" applyBorder="1" applyAlignment="1">
      <alignment vertical="center" wrapText="1"/>
    </xf>
    <xf numFmtId="0" fontId="65" fillId="0" borderId="14" xfId="0" applyFont="1" applyBorder="1" applyAlignment="1">
      <alignment horizontal="left" vertical="center" wrapText="1"/>
    </xf>
    <xf numFmtId="0" fontId="65" fillId="0" borderId="19" xfId="0" applyFont="1" applyBorder="1" applyAlignment="1">
      <alignment horizontal="left" vertical="center" wrapText="1"/>
    </xf>
    <xf numFmtId="0" fontId="69" fillId="6" borderId="19" xfId="0" applyFont="1" applyFill="1" applyBorder="1" applyAlignment="1">
      <alignment horizontal="center" vertical="center" wrapText="1"/>
    </xf>
    <xf numFmtId="0" fontId="69" fillId="6" borderId="19" xfId="0" applyFont="1" applyFill="1" applyBorder="1" applyAlignment="1">
      <alignment horizontal="justify" vertical="center" wrapText="1"/>
    </xf>
    <xf numFmtId="0" fontId="69" fillId="0" borderId="19" xfId="0" applyFont="1" applyBorder="1" applyAlignment="1">
      <alignment horizontal="justify" vertical="center" wrapText="1"/>
    </xf>
    <xf numFmtId="0" fontId="65" fillId="0" borderId="21" xfId="0" applyFont="1" applyBorder="1" applyAlignment="1">
      <alignment horizontal="left" vertical="center" wrapText="1"/>
    </xf>
    <xf numFmtId="0" fontId="69" fillId="6" borderId="21" xfId="0" applyFont="1" applyFill="1" applyBorder="1" applyAlignment="1">
      <alignment horizontal="center" vertical="center" wrapText="1"/>
    </xf>
    <xf numFmtId="0" fontId="69" fillId="6" borderId="21" xfId="0" applyFont="1" applyFill="1" applyBorder="1" applyAlignment="1">
      <alignment horizontal="justify" vertical="center" wrapText="1"/>
    </xf>
    <xf numFmtId="0" fontId="69" fillId="0" borderId="21" xfId="0" applyFont="1" applyBorder="1" applyAlignment="1">
      <alignment vertical="center" wrapText="1"/>
    </xf>
    <xf numFmtId="0" fontId="69" fillId="0" borderId="21" xfId="0" applyFont="1" applyBorder="1" applyAlignment="1">
      <alignment horizontal="left" vertical="center" wrapText="1"/>
    </xf>
    <xf numFmtId="0" fontId="59" fillId="0" borderId="0" xfId="0" applyFont="1" applyFill="1" applyAlignment="1"/>
    <xf numFmtId="0" fontId="14" fillId="0" borderId="19" xfId="0" applyFont="1" applyBorder="1" applyAlignment="1">
      <alignment horizontal="left" vertical="center" wrapText="1"/>
    </xf>
    <xf numFmtId="0" fontId="19" fillId="6" borderId="19" xfId="0" applyFont="1" applyFill="1" applyBorder="1" applyAlignment="1">
      <alignment horizontal="center" vertical="center" wrapText="1"/>
    </xf>
    <xf numFmtId="0" fontId="19" fillId="6" borderId="19" xfId="0" applyFont="1" applyFill="1" applyBorder="1" applyAlignment="1">
      <alignment horizontal="justify" vertical="center" wrapText="1"/>
    </xf>
    <xf numFmtId="0" fontId="14" fillId="0" borderId="21" xfId="0" applyFont="1" applyBorder="1" applyAlignment="1">
      <alignment horizontal="left" vertical="center" wrapText="1"/>
    </xf>
    <xf numFmtId="0" fontId="19" fillId="6" borderId="21" xfId="0" applyFont="1" applyFill="1" applyBorder="1" applyAlignment="1">
      <alignment horizontal="center" vertical="center" wrapText="1"/>
    </xf>
    <xf numFmtId="0" fontId="19" fillId="6" borderId="21" xfId="0" applyFont="1" applyFill="1" applyBorder="1" applyAlignment="1">
      <alignment horizontal="justify" vertical="center" wrapText="1"/>
    </xf>
    <xf numFmtId="0" fontId="81" fillId="0" borderId="0" xfId="0" applyFont="1"/>
    <xf numFmtId="0" fontId="66" fillId="8" borderId="0" xfId="10" applyFont="1" applyFill="1" applyAlignment="1">
      <alignment horizontal="center" vertical="center"/>
    </xf>
    <xf numFmtId="1" fontId="62" fillId="0" borderId="0" xfId="0" applyNumberFormat="1" applyFont="1"/>
    <xf numFmtId="0" fontId="58" fillId="10" borderId="19" xfId="3" applyFont="1" applyFill="1" applyBorder="1"/>
    <xf numFmtId="0" fontId="87" fillId="10" borderId="0" xfId="3" applyFont="1" applyFill="1" applyBorder="1"/>
    <xf numFmtId="0" fontId="87" fillId="9" borderId="0" xfId="3" applyFont="1" applyFill="1" applyBorder="1"/>
    <xf numFmtId="0" fontId="17" fillId="4" borderId="0" xfId="0" applyFont="1" applyFill="1" applyAlignment="1">
      <alignment horizontal="right" vertical="center"/>
    </xf>
    <xf numFmtId="3" fontId="17" fillId="4" borderId="0" xfId="0" applyNumberFormat="1" applyFont="1" applyFill="1" applyAlignment="1">
      <alignment horizontal="right" vertical="center"/>
    </xf>
    <xf numFmtId="41" fontId="17" fillId="0" borderId="0" xfId="1" applyFont="1" applyAlignment="1">
      <alignment vertical="center"/>
    </xf>
    <xf numFmtId="41" fontId="80" fillId="0" borderId="0" xfId="1" applyFont="1" applyAlignment="1">
      <alignment vertical="center"/>
    </xf>
    <xf numFmtId="1" fontId="17" fillId="0" borderId="0" xfId="0" applyNumberFormat="1" applyFont="1" applyAlignment="1">
      <alignment horizontal="center" vertical="center"/>
    </xf>
    <xf numFmtId="3" fontId="17" fillId="0" borderId="0" xfId="0" applyNumberFormat="1" applyFont="1" applyAlignment="1">
      <alignment vertical="center"/>
    </xf>
    <xf numFmtId="1" fontId="62" fillId="0" borderId="0" xfId="0" applyNumberFormat="1" applyFont="1" applyAlignment="1">
      <alignment vertical="center"/>
    </xf>
    <xf numFmtId="164" fontId="62" fillId="0" borderId="0" xfId="2" applyNumberFormat="1" applyFont="1" applyBorder="1" applyAlignment="1">
      <alignment vertical="center"/>
    </xf>
    <xf numFmtId="1" fontId="62" fillId="0" borderId="0" xfId="0" applyNumberFormat="1" applyFont="1" applyAlignment="1">
      <alignment horizontal="center" vertical="center"/>
    </xf>
    <xf numFmtId="0" fontId="17" fillId="0" borderId="19" xfId="0" applyFont="1" applyBorder="1" applyAlignment="1">
      <alignment vertical="center"/>
    </xf>
    <xf numFmtId="3" fontId="17" fillId="4" borderId="19" xfId="0" applyNumberFormat="1" applyFont="1" applyFill="1" applyBorder="1" applyAlignment="1">
      <alignment horizontal="right" vertical="center"/>
    </xf>
    <xf numFmtId="0" fontId="20" fillId="0" borderId="21" xfId="0" applyFont="1" applyBorder="1" applyAlignment="1">
      <alignment vertical="center"/>
    </xf>
    <xf numFmtId="3" fontId="20" fillId="4" borderId="21" xfId="0" applyNumberFormat="1" applyFont="1" applyFill="1" applyBorder="1" applyAlignment="1">
      <alignment horizontal="right" vertical="center"/>
    </xf>
    <xf numFmtId="0" fontId="58" fillId="9" borderId="0" xfId="0" applyFont="1" applyFill="1" applyBorder="1" applyAlignment="1">
      <alignment horizontal="center" vertical="center" wrapText="1"/>
    </xf>
    <xf numFmtId="0" fontId="88" fillId="0" borderId="0" xfId="0" applyFont="1"/>
    <xf numFmtId="0" fontId="37" fillId="0" borderId="0" xfId="0" applyFont="1" applyAlignment="1">
      <alignment horizontal="left" vertical="top"/>
    </xf>
    <xf numFmtId="0" fontId="37" fillId="0" borderId="0" xfId="0" applyFont="1" applyAlignment="1">
      <alignment vertical="center" wrapText="1"/>
    </xf>
    <xf numFmtId="3" fontId="21" fillId="4" borderId="0" xfId="0" applyNumberFormat="1" applyFont="1" applyFill="1" applyAlignment="1">
      <alignment horizontal="right" vertical="top"/>
    </xf>
    <xf numFmtId="1" fontId="21" fillId="0" borderId="0" xfId="0" applyNumberFormat="1" applyFont="1" applyAlignment="1">
      <alignment vertical="center"/>
    </xf>
    <xf numFmtId="3" fontId="21" fillId="4" borderId="0" xfId="0" applyNumberFormat="1" applyFont="1" applyFill="1" applyAlignment="1">
      <alignment horizontal="right"/>
    </xf>
    <xf numFmtId="0" fontId="37" fillId="0" borderId="0" xfId="0" applyFont="1" applyAlignment="1">
      <alignment horizontal="left" vertical="center"/>
    </xf>
    <xf numFmtId="0" fontId="64" fillId="0" borderId="0" xfId="0" applyFont="1" applyAlignment="1">
      <alignment vertical="center" wrapText="1"/>
    </xf>
    <xf numFmtId="3" fontId="21" fillId="4" borderId="0" xfId="2" applyNumberFormat="1" applyFont="1" applyFill="1" applyBorder="1" applyAlignment="1">
      <alignment horizontal="right"/>
    </xf>
    <xf numFmtId="3" fontId="21" fillId="4" borderId="0" xfId="2" applyNumberFormat="1" applyFont="1" applyFill="1" applyBorder="1" applyAlignment="1">
      <alignment horizontal="right" vertical="top"/>
    </xf>
    <xf numFmtId="164" fontId="21" fillId="0" borderId="0" xfId="2" applyNumberFormat="1" applyFont="1" applyBorder="1" applyAlignment="1">
      <alignment vertical="center"/>
    </xf>
    <xf numFmtId="3" fontId="21" fillId="4" borderId="19" xfId="0" applyNumberFormat="1" applyFont="1" applyFill="1" applyBorder="1" applyAlignment="1">
      <alignment horizontal="right" vertical="top"/>
    </xf>
    <xf numFmtId="3" fontId="37" fillId="4" borderId="21" xfId="0" applyNumberFormat="1" applyFont="1" applyFill="1" applyBorder="1" applyAlignment="1">
      <alignment horizontal="right"/>
    </xf>
    <xf numFmtId="0" fontId="89" fillId="0" borderId="0" xfId="0" applyFont="1"/>
    <xf numFmtId="0" fontId="84" fillId="0" borderId="0" xfId="0" applyFont="1" applyAlignment="1">
      <alignment vertical="center"/>
    </xf>
    <xf numFmtId="0" fontId="65" fillId="0" borderId="0" xfId="0" applyFont="1" applyAlignment="1"/>
    <xf numFmtId="0" fontId="19" fillId="6" borderId="19" xfId="0" applyFont="1" applyFill="1" applyBorder="1" applyAlignment="1">
      <alignment vertical="center" wrapText="1"/>
    </xf>
    <xf numFmtId="0" fontId="19" fillId="6" borderId="21" xfId="0" applyFont="1" applyFill="1" applyBorder="1" applyAlignment="1">
      <alignment vertical="center" wrapText="1"/>
    </xf>
    <xf numFmtId="3" fontId="62" fillId="4" borderId="0" xfId="0" applyNumberFormat="1" applyFont="1" applyFill="1" applyAlignment="1">
      <alignment vertical="top"/>
    </xf>
    <xf numFmtId="0" fontId="81" fillId="0" borderId="0" xfId="8" applyFont="1" applyAlignment="1">
      <alignment horizontal="left"/>
    </xf>
    <xf numFmtId="0" fontId="90" fillId="0" borderId="0" xfId="8" applyFont="1" applyAlignment="1">
      <alignment horizontal="left"/>
    </xf>
    <xf numFmtId="0" fontId="62" fillId="0" borderId="0" xfId="8" applyFont="1"/>
    <xf numFmtId="0" fontId="62" fillId="0" borderId="0" xfId="8" applyFont="1" applyAlignment="1">
      <alignment horizontal="left"/>
    </xf>
    <xf numFmtId="0" fontId="69" fillId="0" borderId="0" xfId="8" applyFont="1" applyAlignment="1">
      <alignment horizontal="center" vertical="center" wrapText="1"/>
    </xf>
    <xf numFmtId="0" fontId="69" fillId="0" borderId="0" xfId="8" applyFont="1" applyAlignment="1">
      <alignment horizontal="center" vertical="center"/>
    </xf>
    <xf numFmtId="0" fontId="69" fillId="0" borderId="0" xfId="8" applyFont="1" applyAlignment="1">
      <alignment horizontal="justify" vertical="center"/>
    </xf>
    <xf numFmtId="0" fontId="69" fillId="0" borderId="0" xfId="8" applyFont="1" applyAlignment="1">
      <alignment horizontal="center" vertical="top"/>
    </xf>
    <xf numFmtId="0" fontId="69" fillId="0" borderId="0" xfId="8" applyFont="1" applyAlignment="1">
      <alignment horizontal="justify" vertical="top"/>
    </xf>
    <xf numFmtId="0" fontId="69" fillId="0" borderId="0" xfId="8" applyFont="1" applyAlignment="1">
      <alignment horizontal="justify" vertical="center" wrapText="1"/>
    </xf>
    <xf numFmtId="0" fontId="62" fillId="0" borderId="0" xfId="8" applyFont="1" applyAlignment="1">
      <alignment wrapText="1"/>
    </xf>
    <xf numFmtId="0" fontId="65" fillId="0" borderId="0" xfId="0" applyFont="1" applyAlignment="1">
      <alignment wrapText="1"/>
    </xf>
    <xf numFmtId="0" fontId="62" fillId="0" borderId="0" xfId="8" applyFont="1" applyAlignment="1">
      <alignment vertical="center"/>
    </xf>
    <xf numFmtId="0" fontId="69" fillId="0" borderId="0" xfId="8" applyFont="1" applyAlignment="1">
      <alignment horizontal="left" vertical="center" wrapText="1"/>
    </xf>
    <xf numFmtId="0" fontId="62" fillId="0" borderId="0" xfId="8" applyFont="1" applyAlignment="1">
      <alignment vertical="top"/>
    </xf>
    <xf numFmtId="0" fontId="83" fillId="0" borderId="0" xfId="8" applyFont="1" applyAlignment="1">
      <alignment wrapText="1"/>
    </xf>
    <xf numFmtId="0" fontId="69" fillId="0" borderId="0" xfId="8" applyFont="1" applyAlignment="1">
      <alignment horizontal="left" vertical="top"/>
    </xf>
    <xf numFmtId="0" fontId="69" fillId="0" borderId="0" xfId="8" applyFont="1" applyAlignment="1">
      <alignment horizontal="left" vertical="top" wrapText="1"/>
    </xf>
    <xf numFmtId="0" fontId="65" fillId="0" borderId="0" xfId="0" applyFont="1" applyAlignment="1">
      <alignment horizontal="right" vertical="top"/>
    </xf>
    <xf numFmtId="0" fontId="62" fillId="4" borderId="0" xfId="8" applyFont="1" applyFill="1" applyAlignment="1">
      <alignment horizontal="left"/>
    </xf>
    <xf numFmtId="0" fontId="65" fillId="4" borderId="0" xfId="0" applyFont="1" applyFill="1" applyAlignment="1">
      <alignment horizontal="left"/>
    </xf>
    <xf numFmtId="0" fontId="62" fillId="0" borderId="0" xfId="8" applyFont="1" applyAlignment="1">
      <alignment horizontal="left" vertical="center"/>
    </xf>
    <xf numFmtId="0" fontId="85" fillId="8" borderId="0" xfId="10" applyFont="1" applyFill="1" applyAlignment="1">
      <alignment horizontal="center" vertical="center"/>
    </xf>
    <xf numFmtId="0" fontId="51" fillId="6" borderId="55" xfId="0" applyFont="1" applyFill="1" applyBorder="1" applyAlignment="1">
      <alignment horizontal="center" vertical="center" wrapText="1"/>
    </xf>
    <xf numFmtId="0" fontId="51" fillId="6" borderId="55" xfId="0" applyFont="1" applyFill="1" applyBorder="1" applyAlignment="1">
      <alignment horizontal="justify" vertical="center" wrapText="1"/>
    </xf>
    <xf numFmtId="0" fontId="51" fillId="6" borderId="55" xfId="0" applyFont="1" applyFill="1" applyBorder="1" applyAlignment="1">
      <alignment vertical="center" wrapText="1"/>
    </xf>
    <xf numFmtId="0" fontId="58" fillId="9" borderId="0" xfId="0" applyFont="1" applyFill="1" applyAlignment="1">
      <alignment horizontal="center" vertical="center" wrapText="1"/>
    </xf>
    <xf numFmtId="0" fontId="66" fillId="8" borderId="0" xfId="10" applyFont="1" applyFill="1" applyAlignment="1">
      <alignment horizontal="center" vertical="center"/>
    </xf>
    <xf numFmtId="49" fontId="62" fillId="0" borderId="0" xfId="0" applyNumberFormat="1" applyFont="1" applyAlignment="1">
      <alignment horizontal="center" vertical="center" wrapText="1"/>
    </xf>
    <xf numFmtId="0" fontId="69" fillId="0" borderId="0" xfId="0" applyFont="1" applyAlignment="1">
      <alignment horizontal="left" vertical="top" wrapText="1"/>
    </xf>
    <xf numFmtId="49" fontId="68" fillId="6" borderId="0" xfId="0" applyNumberFormat="1" applyFont="1" applyFill="1" applyAlignment="1">
      <alignment horizontal="center" vertical="center" wrapText="1"/>
    </xf>
    <xf numFmtId="0" fontId="68" fillId="6" borderId="0" xfId="0" applyFont="1" applyFill="1" applyAlignment="1">
      <alignment horizontal="left" vertical="center" wrapText="1" indent="1"/>
    </xf>
    <xf numFmtId="11" fontId="62" fillId="0" borderId="0" xfId="0" applyNumberFormat="1" applyFont="1"/>
    <xf numFmtId="0" fontId="58" fillId="10" borderId="8" xfId="3" applyFont="1" applyFill="1" applyBorder="1" applyAlignment="1"/>
    <xf numFmtId="0" fontId="58" fillId="10" borderId="9" xfId="3" applyFont="1" applyFill="1" applyBorder="1" applyAlignment="1"/>
    <xf numFmtId="0" fontId="58" fillId="10" borderId="10" xfId="3" applyFont="1" applyFill="1" applyBorder="1" applyAlignment="1"/>
    <xf numFmtId="0" fontId="58" fillId="10" borderId="11" xfId="3" applyFont="1" applyFill="1" applyBorder="1" applyAlignment="1"/>
    <xf numFmtId="0" fontId="58" fillId="10" borderId="12" xfId="3" applyFont="1" applyFill="1" applyBorder="1" applyAlignment="1"/>
    <xf numFmtId="0" fontId="58" fillId="10" borderId="13" xfId="3" applyFont="1" applyFill="1" applyBorder="1" applyAlignment="1"/>
    <xf numFmtId="49" fontId="68" fillId="6" borderId="19" xfId="0" applyNumberFormat="1" applyFont="1" applyFill="1" applyBorder="1" applyAlignment="1">
      <alignment horizontal="center" vertical="center" wrapText="1"/>
    </xf>
    <xf numFmtId="0" fontId="68" fillId="6" borderId="19" xfId="0" applyFont="1" applyFill="1" applyBorder="1" applyAlignment="1">
      <alignment horizontal="left" vertical="center" wrapText="1" indent="1"/>
    </xf>
    <xf numFmtId="49" fontId="73" fillId="0" borderId="21" xfId="0" applyNumberFormat="1" applyFont="1" applyBorder="1" applyAlignment="1">
      <alignment horizontal="center" vertical="center"/>
    </xf>
    <xf numFmtId="0" fontId="55" fillId="9" borderId="0" xfId="0" applyFont="1" applyFill="1" applyAlignment="1">
      <alignment horizontal="left"/>
    </xf>
    <xf numFmtId="9" fontId="58" fillId="10" borderId="19" xfId="3" applyNumberFormat="1" applyFont="1" applyFill="1" applyBorder="1" applyAlignment="1">
      <alignment horizontal="center" wrapText="1"/>
    </xf>
    <xf numFmtId="0" fontId="58" fillId="10" borderId="0" xfId="3" applyFont="1" applyFill="1" applyBorder="1" applyAlignment="1">
      <alignment horizontal="left"/>
    </xf>
    <xf numFmtId="0" fontId="66" fillId="8" borderId="0" xfId="10" applyFont="1" applyFill="1" applyAlignment="1">
      <alignment horizontal="center" vertical="center"/>
    </xf>
    <xf numFmtId="0" fontId="58" fillId="10" borderId="0" xfId="3" applyFont="1" applyFill="1" applyBorder="1" applyAlignment="1">
      <alignment horizontal="left" wrapText="1"/>
    </xf>
    <xf numFmtId="0" fontId="58" fillId="9" borderId="0" xfId="0" applyFont="1" applyFill="1" applyAlignment="1">
      <alignment vertical="center"/>
    </xf>
    <xf numFmtId="0" fontId="61" fillId="0" borderId="0" xfId="0" applyFont="1" applyAlignment="1">
      <alignment vertical="top"/>
    </xf>
    <xf numFmtId="0" fontId="69" fillId="6" borderId="0" xfId="0" applyFont="1" applyFill="1" applyAlignment="1">
      <alignment vertical="center" wrapText="1"/>
    </xf>
    <xf numFmtId="0" fontId="65" fillId="0" borderId="14" xfId="0" applyFont="1" applyBorder="1" applyAlignment="1">
      <alignment horizontal="center" vertical="center" wrapText="1"/>
    </xf>
    <xf numFmtId="0" fontId="69" fillId="6" borderId="14" xfId="0" applyFont="1" applyFill="1" applyBorder="1" applyAlignment="1">
      <alignment horizontal="justify" vertical="center" wrapText="1"/>
    </xf>
    <xf numFmtId="0" fontId="69" fillId="6" borderId="14" xfId="0" applyFont="1" applyFill="1" applyBorder="1" applyAlignment="1">
      <alignment vertical="center" wrapText="1"/>
    </xf>
    <xf numFmtId="0" fontId="65" fillId="0" borderId="19" xfId="0" applyFont="1" applyBorder="1" applyAlignment="1">
      <alignment horizontal="center" vertical="center" wrapText="1"/>
    </xf>
    <xf numFmtId="0" fontId="93" fillId="0" borderId="0" xfId="0" applyFont="1"/>
    <xf numFmtId="0" fontId="84" fillId="0" borderId="0" xfId="0" applyFont="1"/>
    <xf numFmtId="0" fontId="94" fillId="0" borderId="0" xfId="0" applyFont="1"/>
    <xf numFmtId="49" fontId="61" fillId="0" borderId="0" xfId="0" applyNumberFormat="1" applyFont="1" applyAlignment="1">
      <alignment horizontal="center" vertical="center"/>
    </xf>
    <xf numFmtId="3" fontId="61" fillId="0" borderId="0" xfId="0" applyNumberFormat="1" applyFont="1" applyAlignment="1">
      <alignment vertical="top"/>
    </xf>
    <xf numFmtId="49" fontId="62" fillId="0" borderId="0" xfId="0" applyNumberFormat="1" applyFont="1" applyAlignment="1">
      <alignment horizontal="center" vertical="top"/>
    </xf>
    <xf numFmtId="0" fontId="69" fillId="0" borderId="0" xfId="13" applyFont="1" applyAlignment="1">
      <alignment horizontal="left" vertical="center" wrapText="1" indent="2"/>
    </xf>
    <xf numFmtId="0" fontId="69" fillId="0" borderId="0" xfId="13" applyFont="1" applyAlignment="1">
      <alignment horizontal="left" vertical="center" wrapText="1" indent="3"/>
    </xf>
    <xf numFmtId="0" fontId="58" fillId="10" borderId="0" xfId="3" applyFont="1" applyFill="1" applyBorder="1" applyAlignment="1">
      <alignment horizontal="left" vertical="center"/>
    </xf>
    <xf numFmtId="0" fontId="58" fillId="10" borderId="19" xfId="3" applyFont="1" applyFill="1" applyBorder="1" applyAlignment="1">
      <alignment vertical="top" wrapText="1"/>
    </xf>
    <xf numFmtId="49" fontId="65" fillId="0" borderId="19" xfId="0" applyNumberFormat="1" applyFont="1" applyBorder="1" applyAlignment="1">
      <alignment horizontal="center"/>
    </xf>
    <xf numFmtId="0" fontId="65" fillId="0" borderId="19" xfId="0" applyFont="1" applyBorder="1"/>
    <xf numFmtId="3" fontId="62" fillId="4" borderId="19" xfId="0" applyNumberFormat="1" applyFont="1" applyFill="1" applyBorder="1" applyAlignment="1">
      <alignment vertical="top"/>
    </xf>
    <xf numFmtId="0" fontId="58" fillId="10" borderId="29" xfId="3" applyFont="1" applyFill="1" applyBorder="1" applyAlignment="1">
      <alignment wrapText="1"/>
    </xf>
    <xf numFmtId="0" fontId="63" fillId="4" borderId="0" xfId="10" applyFont="1" applyFill="1" applyAlignment="1">
      <alignment horizontal="center" vertical="center"/>
    </xf>
    <xf numFmtId="49" fontId="61" fillId="0" borderId="0" xfId="0" applyNumberFormat="1" applyFont="1" applyAlignment="1">
      <alignment horizontal="center" vertical="top"/>
    </xf>
    <xf numFmtId="0" fontId="59" fillId="9" borderId="25" xfId="0" applyFont="1" applyFill="1" applyBorder="1"/>
    <xf numFmtId="49" fontId="61" fillId="0" borderId="19" xfId="0" applyNumberFormat="1" applyFont="1" applyBorder="1" applyAlignment="1">
      <alignment horizontal="center" vertical="top"/>
    </xf>
    <xf numFmtId="0" fontId="71" fillId="0" borderId="19" xfId="13" applyFont="1" applyBorder="1" applyAlignment="1">
      <alignment horizontal="left" vertical="center" wrapText="1" indent="1"/>
    </xf>
    <xf numFmtId="3" fontId="61" fillId="0" borderId="19" xfId="0" applyNumberFormat="1" applyFont="1" applyBorder="1" applyAlignment="1">
      <alignment vertical="top"/>
    </xf>
    <xf numFmtId="49" fontId="74" fillId="0" borderId="21" xfId="0" applyNumberFormat="1" applyFont="1" applyBorder="1" applyAlignment="1">
      <alignment horizontal="center"/>
    </xf>
    <xf numFmtId="0" fontId="74" fillId="0" borderId="21" xfId="0" applyFont="1" applyBorder="1"/>
    <xf numFmtId="3" fontId="61" fillId="0" borderId="21" xfId="0" applyNumberFormat="1" applyFont="1" applyBorder="1" applyAlignment="1">
      <alignment vertical="top"/>
    </xf>
    <xf numFmtId="3" fontId="62" fillId="5" borderId="21" xfId="0" applyNumberFormat="1" applyFont="1" applyFill="1" applyBorder="1" applyAlignment="1">
      <alignment vertical="top"/>
    </xf>
    <xf numFmtId="49" fontId="61" fillId="0" borderId="19" xfId="0" applyNumberFormat="1" applyFont="1" applyBorder="1" applyAlignment="1">
      <alignment horizontal="center" vertical="center"/>
    </xf>
    <xf numFmtId="49" fontId="58" fillId="10" borderId="0" xfId="3" applyNumberFormat="1" applyFont="1" applyFill="1" applyBorder="1" applyAlignment="1">
      <alignment horizontal="center" vertical="center"/>
    </xf>
    <xf numFmtId="0" fontId="69" fillId="6" borderId="0" xfId="0" applyFont="1" applyFill="1" applyAlignment="1">
      <alignment horizontal="justify" vertical="center" wrapText="1"/>
    </xf>
    <xf numFmtId="0" fontId="58" fillId="9" borderId="0" xfId="0" applyFont="1" applyFill="1" applyBorder="1" applyAlignment="1">
      <alignment vertical="center" wrapText="1"/>
    </xf>
    <xf numFmtId="0" fontId="58" fillId="9" borderId="0" xfId="0" applyFont="1" applyFill="1" applyBorder="1" applyAlignment="1">
      <alignment vertical="center"/>
    </xf>
    <xf numFmtId="0" fontId="58" fillId="9" borderId="0" xfId="0" applyFont="1" applyFill="1" applyAlignment="1">
      <alignment horizontal="left" vertical="center"/>
    </xf>
    <xf numFmtId="0" fontId="58" fillId="9" borderId="24" xfId="0" applyFont="1" applyFill="1" applyBorder="1" applyAlignment="1">
      <alignment horizontal="center" vertical="center"/>
    </xf>
    <xf numFmtId="0" fontId="58" fillId="9" borderId="0" xfId="0" applyFont="1" applyFill="1" applyAlignment="1">
      <alignment horizontal="center" vertical="center"/>
    </xf>
    <xf numFmtId="9" fontId="58" fillId="10" borderId="0" xfId="3" applyNumberFormat="1" applyFont="1" applyFill="1" applyBorder="1" applyAlignment="1"/>
    <xf numFmtId="9" fontId="58" fillId="10" borderId="0" xfId="3" applyNumberFormat="1" applyFont="1" applyFill="1" applyBorder="1" applyAlignment="1">
      <alignment wrapText="1"/>
    </xf>
    <xf numFmtId="9" fontId="58" fillId="10" borderId="19" xfId="3" applyNumberFormat="1" applyFont="1" applyFill="1" applyBorder="1" applyAlignment="1">
      <alignment vertical="center"/>
    </xf>
    <xf numFmtId="9" fontId="58" fillId="10" borderId="19" xfId="3" applyNumberFormat="1" applyFont="1" applyFill="1" applyBorder="1" applyAlignment="1">
      <alignment vertical="center" wrapText="1"/>
    </xf>
    <xf numFmtId="0" fontId="58" fillId="10" borderId="19" xfId="3" applyFont="1" applyFill="1" applyBorder="1" applyAlignment="1">
      <alignment horizontal="right" vertical="center" wrapText="1"/>
    </xf>
    <xf numFmtId="9" fontId="58" fillId="10" borderId="19" xfId="3" applyNumberFormat="1" applyFont="1" applyFill="1" applyBorder="1" applyAlignment="1">
      <alignment horizontal="right" vertical="center" wrapText="1"/>
    </xf>
    <xf numFmtId="9" fontId="58" fillId="10" borderId="19" xfId="3" applyNumberFormat="1" applyFont="1" applyFill="1" applyBorder="1" applyAlignment="1">
      <alignment horizontal="center" vertical="center"/>
    </xf>
    <xf numFmtId="9" fontId="58" fillId="10" borderId="19" xfId="3" applyNumberFormat="1" applyFont="1" applyFill="1" applyBorder="1" applyAlignment="1">
      <alignment horizontal="center" vertical="center" wrapText="1"/>
    </xf>
    <xf numFmtId="0" fontId="55" fillId="9" borderId="0" xfId="0" applyFont="1" applyFill="1" applyAlignment="1">
      <alignment horizontal="center" vertical="center"/>
    </xf>
    <xf numFmtId="0" fontId="55" fillId="9" borderId="0" xfId="0" applyFont="1" applyFill="1" applyAlignment="1">
      <alignment vertical="center"/>
    </xf>
    <xf numFmtId="0" fontId="55" fillId="9" borderId="0" xfId="0" applyFont="1" applyFill="1" applyAlignment="1">
      <alignment horizontal="left" vertical="center"/>
    </xf>
    <xf numFmtId="0" fontId="84" fillId="0" borderId="0" xfId="0" applyFont="1" applyAlignment="1">
      <alignment horizontal="center"/>
    </xf>
    <xf numFmtId="0" fontId="84" fillId="4" borderId="0" xfId="0" applyFont="1" applyFill="1"/>
    <xf numFmtId="0" fontId="62" fillId="4" borderId="0" xfId="0" applyFont="1" applyFill="1" applyAlignment="1">
      <alignment horizontal="center" vertical="center"/>
    </xf>
    <xf numFmtId="3" fontId="61" fillId="4" borderId="0" xfId="0" applyNumberFormat="1" applyFont="1" applyFill="1"/>
    <xf numFmtId="0" fontId="68" fillId="4" borderId="0" xfId="0" applyFont="1" applyFill="1" applyAlignment="1">
      <alignment horizontal="left" vertical="center"/>
    </xf>
    <xf numFmtId="3" fontId="62" fillId="4" borderId="0" xfId="0" applyNumberFormat="1" applyFont="1" applyFill="1"/>
    <xf numFmtId="0" fontId="77" fillId="4" borderId="0" xfId="0" applyFont="1" applyFill="1"/>
    <xf numFmtId="14" fontId="58" fillId="10" borderId="19" xfId="3" applyNumberFormat="1" applyFont="1" applyFill="1" applyBorder="1" applyAlignment="1">
      <alignment horizontal="center" wrapText="1"/>
    </xf>
    <xf numFmtId="3" fontId="62" fillId="0" borderId="0" xfId="0" applyNumberFormat="1" applyFont="1" applyBorder="1"/>
    <xf numFmtId="0" fontId="62" fillId="4" borderId="19" xfId="0" applyFont="1" applyFill="1" applyBorder="1" applyAlignment="1">
      <alignment horizontal="center" vertical="center"/>
    </xf>
    <xf numFmtId="0" fontId="62" fillId="4" borderId="19" xfId="0" applyFont="1" applyFill="1" applyBorder="1" applyAlignment="1">
      <alignment vertical="center" wrapText="1"/>
    </xf>
    <xf numFmtId="3" fontId="62" fillId="4" borderId="19" xfId="0" applyNumberFormat="1" applyFont="1" applyFill="1" applyBorder="1"/>
    <xf numFmtId="0" fontId="82" fillId="0" borderId="0" xfId="0" applyFont="1" applyAlignment="1">
      <alignment vertical="center"/>
    </xf>
    <xf numFmtId="0" fontId="51" fillId="6" borderId="0" xfId="0" applyFont="1" applyFill="1" applyAlignment="1">
      <alignment vertical="center" wrapText="1"/>
    </xf>
    <xf numFmtId="0" fontId="51" fillId="6" borderId="19" xfId="0" applyFont="1" applyFill="1" applyBorder="1" applyAlignment="1">
      <alignment horizontal="center" vertical="center" wrapText="1"/>
    </xf>
    <xf numFmtId="0" fontId="51" fillId="6" borderId="19" xfId="0" applyFont="1" applyFill="1" applyBorder="1" applyAlignment="1">
      <alignment horizontal="justify" vertical="center" wrapText="1"/>
    </xf>
    <xf numFmtId="0" fontId="51" fillId="6" borderId="19" xfId="0" applyFont="1" applyFill="1" applyBorder="1" applyAlignment="1">
      <alignment vertical="center" wrapText="1"/>
    </xf>
    <xf numFmtId="0" fontId="51" fillId="6" borderId="21" xfId="0" applyFont="1" applyFill="1" applyBorder="1" applyAlignment="1">
      <alignment horizontal="center" vertical="center" wrapText="1"/>
    </xf>
    <xf numFmtId="0" fontId="51" fillId="6" borderId="21" xfId="0" applyFont="1" applyFill="1" applyBorder="1" applyAlignment="1">
      <alignment horizontal="justify" vertical="center" wrapText="1"/>
    </xf>
    <xf numFmtId="0" fontId="51" fillId="6" borderId="21" xfId="0" applyFont="1" applyFill="1" applyBorder="1" applyAlignment="1">
      <alignment vertical="center" wrapText="1"/>
    </xf>
    <xf numFmtId="0" fontId="21" fillId="4" borderId="0" xfId="0" applyFont="1" applyFill="1" applyAlignment="1">
      <alignment vertical="top"/>
    </xf>
    <xf numFmtId="3" fontId="37" fillId="4" borderId="0" xfId="0" applyNumberFormat="1" applyFont="1" applyFill="1" applyAlignment="1">
      <alignment horizontal="right" vertical="top"/>
    </xf>
    <xf numFmtId="0" fontId="21" fillId="4" borderId="0" xfId="0" applyFont="1" applyFill="1" applyAlignment="1">
      <alignment horizontal="left" vertical="top" indent="1"/>
    </xf>
    <xf numFmtId="41" fontId="21" fillId="5" borderId="0" xfId="1" applyFont="1" applyFill="1" applyAlignment="1">
      <alignment vertical="top"/>
    </xf>
    <xf numFmtId="0" fontId="21" fillId="4" borderId="0" xfId="0" applyFont="1" applyFill="1" applyAlignment="1">
      <alignment horizontal="left" vertical="top" indent="2"/>
    </xf>
    <xf numFmtId="0" fontId="88" fillId="4" borderId="0" xfId="0" applyFont="1" applyFill="1"/>
    <xf numFmtId="0" fontId="88" fillId="0" borderId="0" xfId="0" applyFont="1" applyAlignment="1">
      <alignment horizontal="center"/>
    </xf>
    <xf numFmtId="0" fontId="21" fillId="4" borderId="0" xfId="0" applyFont="1" applyFill="1" applyAlignment="1">
      <alignment horizontal="left" vertical="center"/>
    </xf>
    <xf numFmtId="0" fontId="21" fillId="4" borderId="0" xfId="0" applyFont="1" applyFill="1" applyBorder="1" applyAlignment="1">
      <alignment vertical="top"/>
    </xf>
    <xf numFmtId="3" fontId="21" fillId="4" borderId="0" xfId="0" applyNumberFormat="1" applyFont="1" applyFill="1" applyBorder="1" applyAlignment="1">
      <alignment horizontal="right" vertical="top"/>
    </xf>
    <xf numFmtId="0" fontId="21" fillId="4" borderId="56" xfId="0" applyFont="1" applyFill="1" applyBorder="1" applyAlignment="1">
      <alignment horizontal="left" vertical="top" indent="1"/>
    </xf>
    <xf numFmtId="41" fontId="21" fillId="5" borderId="56" xfId="1" applyFont="1" applyFill="1" applyBorder="1" applyAlignment="1">
      <alignment vertical="top"/>
    </xf>
    <xf numFmtId="0" fontId="21" fillId="4" borderId="56" xfId="0" applyFont="1" applyFill="1" applyBorder="1" applyAlignment="1">
      <alignment horizontal="left" vertical="top" indent="2"/>
    </xf>
    <xf numFmtId="3" fontId="21" fillId="4" borderId="56" xfId="0" applyNumberFormat="1" applyFont="1" applyFill="1" applyBorder="1" applyAlignment="1">
      <alignment horizontal="right" vertical="top"/>
    </xf>
    <xf numFmtId="3" fontId="21" fillId="4" borderId="56" xfId="0" applyNumberFormat="1" applyFont="1" applyFill="1" applyBorder="1" applyAlignment="1">
      <alignment vertical="top"/>
    </xf>
    <xf numFmtId="0" fontId="37" fillId="4" borderId="57" xfId="0" applyFont="1" applyFill="1" applyBorder="1" applyAlignment="1">
      <alignment vertical="center"/>
    </xf>
    <xf numFmtId="9" fontId="58" fillId="10" borderId="56" xfId="3" applyNumberFormat="1" applyFont="1" applyFill="1" applyBorder="1" applyAlignment="1">
      <alignment horizontal="center" wrapText="1"/>
    </xf>
    <xf numFmtId="0" fontId="21" fillId="0" borderId="0" xfId="0" applyFont="1" applyAlignment="1">
      <alignment horizontal="center" vertical="center"/>
    </xf>
    <xf numFmtId="0" fontId="62" fillId="0" borderId="0" xfId="0" applyFont="1" applyAlignment="1">
      <alignment horizontal="center" vertical="center"/>
    </xf>
    <xf numFmtId="3" fontId="62" fillId="4" borderId="0" xfId="0" applyNumberFormat="1" applyFont="1" applyFill="1" applyAlignment="1">
      <alignment horizontal="right" vertical="top"/>
    </xf>
    <xf numFmtId="0" fontId="62" fillId="4" borderId="0" xfId="0" applyFont="1" applyFill="1" applyAlignment="1">
      <alignment vertical="top"/>
    </xf>
    <xf numFmtId="0" fontId="62" fillId="4" borderId="0" xfId="0" applyFont="1" applyFill="1" applyAlignment="1">
      <alignment horizontal="left" vertical="top"/>
    </xf>
    <xf numFmtId="0" fontId="62" fillId="4" borderId="0" xfId="0" applyFont="1" applyFill="1" applyAlignment="1">
      <alignment horizontal="left" vertical="top" indent="1"/>
    </xf>
    <xf numFmtId="0" fontId="61" fillId="4" borderId="0" xfId="0" applyFont="1" applyFill="1" applyAlignment="1">
      <alignment horizontal="left" vertical="top"/>
    </xf>
    <xf numFmtId="0" fontId="61" fillId="4" borderId="0" xfId="0" applyFont="1" applyFill="1" applyBorder="1" applyAlignment="1">
      <alignment vertical="top"/>
    </xf>
    <xf numFmtId="3" fontId="61" fillId="4" borderId="0" xfId="0" applyNumberFormat="1" applyFont="1" applyFill="1" applyBorder="1" applyAlignment="1">
      <alignment vertical="top"/>
    </xf>
    <xf numFmtId="0" fontId="62" fillId="0" borderId="19" xfId="0" applyFont="1" applyBorder="1" applyAlignment="1">
      <alignment horizontal="center" vertical="center"/>
    </xf>
    <xf numFmtId="0" fontId="62" fillId="4" borderId="19" xfId="0" applyFont="1" applyFill="1" applyBorder="1" applyAlignment="1">
      <alignment horizontal="left" vertical="top" indent="1"/>
    </xf>
    <xf numFmtId="3" fontId="62" fillId="4" borderId="19" xfId="0" applyNumberFormat="1" applyFont="1" applyFill="1" applyBorder="1" applyAlignment="1">
      <alignment horizontal="right" vertical="top"/>
    </xf>
    <xf numFmtId="0" fontId="55" fillId="4" borderId="0" xfId="0" applyFont="1" applyFill="1"/>
    <xf numFmtId="0" fontId="37" fillId="4" borderId="0" xfId="0" applyFont="1" applyFill="1" applyBorder="1" applyAlignment="1">
      <alignment vertical="top"/>
    </xf>
    <xf numFmtId="0" fontId="69" fillId="0" borderId="0" xfId="0" applyFont="1" applyBorder="1" applyAlignment="1">
      <alignment horizontal="left" vertical="center" wrapText="1"/>
    </xf>
    <xf numFmtId="0" fontId="69" fillId="0" borderId="0" xfId="0" applyFont="1" applyBorder="1" applyAlignment="1">
      <alignment horizontal="center" vertical="center"/>
    </xf>
    <xf numFmtId="0" fontId="69" fillId="0" borderId="0" xfId="0" applyFont="1" applyBorder="1" applyAlignment="1">
      <alignment vertical="center"/>
    </xf>
    <xf numFmtId="0" fontId="74" fillId="0" borderId="19" xfId="0" applyFont="1" applyBorder="1" applyAlignment="1">
      <alignment horizontal="center" vertical="center"/>
    </xf>
    <xf numFmtId="0" fontId="71" fillId="0" borderId="19" xfId="0" applyFont="1" applyBorder="1" applyAlignment="1">
      <alignment vertical="center" wrapText="1"/>
    </xf>
    <xf numFmtId="9" fontId="58" fillId="10" borderId="19" xfId="3" applyNumberFormat="1" applyFont="1" applyFill="1" applyBorder="1" applyAlignment="1">
      <alignment horizontal="left" wrapText="1"/>
    </xf>
    <xf numFmtId="0" fontId="58" fillId="4" borderId="0" xfId="0" applyFont="1" applyFill="1"/>
    <xf numFmtId="9" fontId="58" fillId="10" borderId="19" xfId="3" applyNumberFormat="1" applyFont="1" applyFill="1" applyBorder="1" applyAlignment="1">
      <alignment horizontal="center" vertical="top" wrapText="1"/>
    </xf>
    <xf numFmtId="0" fontId="62" fillId="4" borderId="19" xfId="0" applyFont="1" applyFill="1" applyBorder="1" applyAlignment="1">
      <alignment vertical="top"/>
    </xf>
    <xf numFmtId="0" fontId="61" fillId="4" borderId="0" xfId="0" applyFont="1" applyFill="1" applyAlignment="1">
      <alignment vertical="top"/>
    </xf>
    <xf numFmtId="3" fontId="61" fillId="4" borderId="0" xfId="0" applyNumberFormat="1" applyFont="1" applyFill="1" applyAlignment="1">
      <alignment horizontal="center" vertical="top"/>
    </xf>
    <xf numFmtId="3" fontId="62" fillId="4" borderId="0" xfId="0" applyNumberFormat="1" applyFont="1" applyFill="1" applyAlignment="1">
      <alignment horizontal="center" vertical="top"/>
    </xf>
    <xf numFmtId="3" fontId="62" fillId="4" borderId="19" xfId="0" applyNumberFormat="1" applyFont="1" applyFill="1" applyBorder="1" applyAlignment="1">
      <alignment horizontal="center" vertical="top"/>
    </xf>
    <xf numFmtId="0" fontId="59" fillId="9" borderId="0" xfId="0" applyFont="1" applyFill="1" applyAlignment="1">
      <alignment vertical="center"/>
    </xf>
    <xf numFmtId="9" fontId="58" fillId="10" borderId="21" xfId="3" applyNumberFormat="1" applyFont="1" applyFill="1" applyBorder="1" applyAlignment="1">
      <alignment horizontal="center" vertical="center" wrapText="1"/>
    </xf>
    <xf numFmtId="9" fontId="58" fillId="10" borderId="32" xfId="3" applyNumberFormat="1" applyFont="1" applyFill="1" applyBorder="1" applyAlignment="1">
      <alignment horizontal="center" vertical="center" wrapText="1"/>
    </xf>
    <xf numFmtId="0" fontId="46" fillId="0" borderId="18" xfId="0" applyFont="1" applyFill="1" applyBorder="1" applyAlignment="1">
      <alignment vertical="center"/>
    </xf>
    <xf numFmtId="0" fontId="62" fillId="0" borderId="19" xfId="0" applyFont="1" applyBorder="1" applyAlignment="1">
      <alignment wrapText="1"/>
    </xf>
    <xf numFmtId="0" fontId="65" fillId="4" borderId="0" xfId="0" applyFont="1" applyFill="1" applyAlignment="1">
      <alignment horizontal="center"/>
    </xf>
    <xf numFmtId="0" fontId="65" fillId="0" borderId="0" xfId="0" applyFont="1" applyAlignment="1">
      <alignment horizontal="left"/>
    </xf>
    <xf numFmtId="0" fontId="65" fillId="0" borderId="0" xfId="0" applyFont="1" applyFill="1" applyAlignment="1">
      <alignment horizontal="left"/>
    </xf>
    <xf numFmtId="0" fontId="65" fillId="0" borderId="0" xfId="7" applyFont="1" applyFill="1" applyAlignment="1" applyProtection="1">
      <alignment horizontal="left"/>
    </xf>
    <xf numFmtId="0" fontId="77" fillId="3" borderId="0" xfId="0" applyFont="1" applyFill="1" applyAlignment="1">
      <alignment vertical="center"/>
    </xf>
    <xf numFmtId="0" fontId="65" fillId="3" borderId="0" xfId="0" applyFont="1" applyFill="1"/>
    <xf numFmtId="0" fontId="77" fillId="12" borderId="0" xfId="0" applyFont="1" applyFill="1" applyAlignment="1">
      <alignment horizontal="center" vertical="center"/>
    </xf>
    <xf numFmtId="0" fontId="65" fillId="12" borderId="0" xfId="0" applyFont="1" applyFill="1"/>
    <xf numFmtId="0" fontId="95" fillId="3" borderId="0" xfId="5" applyFont="1" applyFill="1" applyProtection="1"/>
    <xf numFmtId="0" fontId="65" fillId="0" borderId="0" xfId="0" applyFont="1" applyAlignment="1">
      <alignment horizontal="center"/>
    </xf>
    <xf numFmtId="0" fontId="62" fillId="0" borderId="0" xfId="0" applyFont="1" applyFill="1" applyAlignment="1">
      <alignment horizontal="left"/>
    </xf>
    <xf numFmtId="0" fontId="65" fillId="0" borderId="0" xfId="6" applyFont="1" applyProtection="1">
      <alignment vertical="center"/>
    </xf>
    <xf numFmtId="0" fontId="96" fillId="0" borderId="0" xfId="0" applyFont="1" applyBorder="1"/>
    <xf numFmtId="0" fontId="97" fillId="0" borderId="0" xfId="0" applyFont="1"/>
    <xf numFmtId="0" fontId="96" fillId="0" borderId="0" xfId="0" applyFont="1" applyBorder="1" applyAlignment="1">
      <alignment horizontal="left"/>
    </xf>
    <xf numFmtId="0" fontId="96" fillId="0" borderId="0" xfId="0" applyFont="1" applyBorder="1" applyAlignment="1">
      <alignment horizontal="center"/>
    </xf>
    <xf numFmtId="0" fontId="98" fillId="8" borderId="0" xfId="10" applyFont="1" applyFill="1" applyAlignment="1">
      <alignment horizontal="center" vertical="center"/>
    </xf>
    <xf numFmtId="0" fontId="97" fillId="0" borderId="22" xfId="0" applyFont="1" applyBorder="1" applyAlignment="1">
      <alignment horizontal="left"/>
    </xf>
    <xf numFmtId="0" fontId="97" fillId="0" borderId="0" xfId="0" applyFont="1" applyBorder="1"/>
    <xf numFmtId="0" fontId="97" fillId="0" borderId="22" xfId="0" applyFont="1" applyBorder="1"/>
    <xf numFmtId="0" fontId="97" fillId="0" borderId="0" xfId="0" applyFont="1" applyBorder="1" applyAlignment="1">
      <alignment horizontal="left"/>
    </xf>
    <xf numFmtId="0" fontId="55" fillId="10" borderId="19" xfId="3" applyFont="1" applyFill="1" applyBorder="1" applyAlignment="1">
      <alignment horizontal="right" wrapText="1"/>
    </xf>
    <xf numFmtId="164" fontId="17" fillId="4" borderId="0" xfId="1" applyNumberFormat="1" applyFont="1" applyFill="1" applyAlignment="1">
      <alignment horizontal="right"/>
    </xf>
    <xf numFmtId="3" fontId="61" fillId="0" borderId="21" xfId="0" applyNumberFormat="1" applyFont="1" applyBorder="1" applyAlignment="1">
      <alignment horizontal="right" vertical="top"/>
    </xf>
    <xf numFmtId="41" fontId="61" fillId="0" borderId="21" xfId="1" applyFont="1" applyBorder="1" applyAlignment="1">
      <alignment horizontal="right" vertical="top"/>
    </xf>
    <xf numFmtId="41" fontId="20" fillId="4" borderId="2" xfId="1" applyFont="1" applyFill="1" applyBorder="1" applyAlignment="1">
      <alignment vertical="top"/>
    </xf>
    <xf numFmtId="0" fontId="27" fillId="0" borderId="0" xfId="0" applyFont="1" applyAlignment="1">
      <alignment vertical="center"/>
    </xf>
    <xf numFmtId="0" fontId="58" fillId="9" borderId="19" xfId="0" applyFont="1" applyFill="1" applyBorder="1" applyAlignment="1">
      <alignment horizontal="center" vertical="center"/>
    </xf>
    <xf numFmtId="3" fontId="20" fillId="4" borderId="58" xfId="0" applyNumberFormat="1" applyFont="1" applyFill="1" applyBorder="1" applyAlignment="1">
      <alignment vertical="center"/>
    </xf>
    <xf numFmtId="3" fontId="61" fillId="0" borderId="0" xfId="0" applyNumberFormat="1" applyFont="1" applyAlignment="1">
      <alignment vertical="center"/>
    </xf>
    <xf numFmtId="3" fontId="61" fillId="0" borderId="22" xfId="1" applyNumberFormat="1" applyFont="1" applyBorder="1" applyAlignment="1">
      <alignment vertical="center"/>
    </xf>
    <xf numFmtId="3" fontId="62" fillId="0" borderId="0" xfId="1" applyNumberFormat="1" applyFont="1" applyBorder="1" applyAlignment="1">
      <alignment vertical="center"/>
    </xf>
    <xf numFmtId="3" fontId="61" fillId="0" borderId="0" xfId="1" applyNumberFormat="1" applyFont="1" applyBorder="1" applyAlignment="1">
      <alignment vertical="center"/>
    </xf>
    <xf numFmtId="0" fontId="58" fillId="9" borderId="0" xfId="0" applyFont="1" applyFill="1" applyAlignment="1">
      <alignment horizontal="center" vertical="center"/>
    </xf>
    <xf numFmtId="0" fontId="58" fillId="9" borderId="0" xfId="0" applyFont="1" applyFill="1" applyAlignment="1">
      <alignment vertical="center"/>
    </xf>
    <xf numFmtId="0" fontId="61" fillId="0" borderId="0" xfId="0" applyFont="1" applyAlignment="1">
      <alignment vertical="top" wrapText="1"/>
    </xf>
    <xf numFmtId="0" fontId="62" fillId="0" borderId="0" xfId="0" applyFont="1" applyAlignment="1">
      <alignment vertical="top"/>
    </xf>
    <xf numFmtId="41" fontId="65" fillId="0" borderId="0" xfId="1" applyFont="1" applyBorder="1" applyAlignment="1">
      <alignment horizontal="center" vertical="center" wrapText="1"/>
    </xf>
    <xf numFmtId="41" fontId="62" fillId="4" borderId="0" xfId="1" applyFont="1" applyFill="1" applyAlignment="1">
      <alignment horizontal="center" vertical="top"/>
    </xf>
    <xf numFmtId="0" fontId="71" fillId="0" borderId="0" xfId="0" applyFont="1" applyAlignment="1">
      <alignment horizontal="left" vertical="center" wrapText="1"/>
    </xf>
    <xf numFmtId="9" fontId="61" fillId="0" borderId="19" xfId="2" applyFont="1" applyBorder="1" applyAlignment="1">
      <alignment horizontal="center"/>
    </xf>
    <xf numFmtId="0" fontId="21" fillId="0" borderId="0" xfId="0" applyFont="1" applyBorder="1" applyAlignment="1">
      <alignment vertical="top" wrapText="1"/>
    </xf>
    <xf numFmtId="0" fontId="69" fillId="0" borderId="14" xfId="0" applyFont="1" applyFill="1" applyBorder="1" applyAlignment="1">
      <alignment vertical="center" wrapText="1"/>
    </xf>
    <xf numFmtId="0" fontId="61" fillId="0" borderId="0" xfId="0" applyFont="1" applyAlignment="1">
      <alignment vertical="center"/>
    </xf>
    <xf numFmtId="0" fontId="86" fillId="0" borderId="0" xfId="0" applyFont="1" applyAlignment="1">
      <alignment horizontal="center" vertical="center"/>
    </xf>
    <xf numFmtId="164" fontId="51" fillId="4" borderId="0" xfId="2" applyNumberFormat="1" applyFont="1" applyFill="1" applyBorder="1" applyAlignment="1" applyProtection="1">
      <alignment horizontal="right" vertical="center"/>
      <protection locked="0"/>
    </xf>
    <xf numFmtId="164" fontId="51" fillId="4" borderId="19" xfId="2" applyNumberFormat="1" applyFont="1" applyFill="1" applyBorder="1" applyAlignment="1" applyProtection="1">
      <alignment horizontal="right" vertical="center"/>
      <protection locked="0"/>
    </xf>
    <xf numFmtId="0" fontId="61" fillId="0" borderId="0" xfId="0" applyFont="1" applyAlignment="1">
      <alignment vertical="center"/>
    </xf>
    <xf numFmtId="0" fontId="58" fillId="10" borderId="0" xfId="3" applyFont="1" applyFill="1" applyBorder="1" applyAlignment="1">
      <alignment horizontal="left" vertical="center" wrapText="1"/>
    </xf>
    <xf numFmtId="0" fontId="69" fillId="0" borderId="14" xfId="0" applyFont="1" applyFill="1" applyBorder="1" applyAlignment="1">
      <alignment horizontal="justify" vertical="center" wrapText="1"/>
    </xf>
    <xf numFmtId="0" fontId="1" fillId="0" borderId="0" xfId="8" applyFont="1" applyFill="1"/>
    <xf numFmtId="0" fontId="69" fillId="0" borderId="51" xfId="8" applyFont="1" applyFill="1" applyBorder="1" applyAlignment="1">
      <alignment horizontal="right" vertical="center" wrapText="1"/>
    </xf>
    <xf numFmtId="0" fontId="65" fillId="0" borderId="52" xfId="0" applyFont="1" applyFill="1" applyBorder="1" applyAlignment="1">
      <alignment horizontal="right" wrapText="1"/>
    </xf>
    <xf numFmtId="0" fontId="69" fillId="0" borderId="52" xfId="8" applyFont="1" applyFill="1" applyBorder="1" applyAlignment="1">
      <alignment horizontal="right" vertical="center" wrapText="1"/>
    </xf>
    <xf numFmtId="0" fontId="62" fillId="0" borderId="52" xfId="0" applyFont="1" applyFill="1" applyBorder="1" applyAlignment="1">
      <alignment horizontal="right" wrapText="1"/>
    </xf>
    <xf numFmtId="171" fontId="69" fillId="0" borderId="52" xfId="1" applyNumberFormat="1" applyFont="1" applyFill="1" applyBorder="1" applyAlignment="1">
      <alignment horizontal="right" vertical="center" wrapText="1"/>
    </xf>
    <xf numFmtId="41" fontId="69" fillId="0" borderId="52" xfId="1" applyFont="1" applyFill="1" applyBorder="1" applyAlignment="1">
      <alignment horizontal="right" vertical="center" wrapText="1"/>
    </xf>
    <xf numFmtId="9" fontId="69" fillId="0" borderId="52" xfId="8" applyNumberFormat="1" applyFont="1" applyFill="1" applyBorder="1" applyAlignment="1">
      <alignment horizontal="right" vertical="center" wrapText="1"/>
    </xf>
    <xf numFmtId="9" fontId="65" fillId="0" borderId="52" xfId="0" applyNumberFormat="1" applyFont="1" applyFill="1" applyBorder="1" applyAlignment="1">
      <alignment horizontal="right" wrapText="1"/>
    </xf>
    <xf numFmtId="14" fontId="69" fillId="0" borderId="52" xfId="8" applyNumberFormat="1" applyFont="1" applyFill="1" applyBorder="1" applyAlignment="1">
      <alignment horizontal="right" vertical="center" wrapText="1"/>
    </xf>
    <xf numFmtId="17" fontId="65" fillId="0" borderId="52" xfId="0" applyNumberFormat="1" applyFont="1" applyFill="1" applyBorder="1" applyAlignment="1">
      <alignment horizontal="right" wrapText="1"/>
    </xf>
    <xf numFmtId="0" fontId="69" fillId="0" borderId="52" xfId="8" applyFont="1" applyFill="1" applyBorder="1" applyAlignment="1">
      <alignment horizontal="right" vertical="top" wrapText="1"/>
    </xf>
    <xf numFmtId="10" fontId="69" fillId="0" borderId="52" xfId="8" applyNumberFormat="1" applyFont="1" applyFill="1" applyBorder="1" applyAlignment="1">
      <alignment horizontal="right" vertical="center" wrapText="1"/>
    </xf>
    <xf numFmtId="0" fontId="62" fillId="0" borderId="52" xfId="0" applyFont="1" applyFill="1" applyBorder="1" applyAlignment="1">
      <alignment horizontal="right" vertical="top" wrapText="1"/>
    </xf>
    <xf numFmtId="0" fontId="65" fillId="0" borderId="52" xfId="0" applyFont="1" applyFill="1" applyBorder="1" applyAlignment="1">
      <alignment horizontal="right" vertical="top" wrapText="1"/>
    </xf>
    <xf numFmtId="49" fontId="62" fillId="0" borderId="53" xfId="0" applyNumberFormat="1" applyFont="1" applyFill="1" applyBorder="1" applyAlignment="1">
      <alignment horizontal="right" vertical="top" wrapText="1" shrinkToFit="1"/>
    </xf>
    <xf numFmtId="49" fontId="62" fillId="0" borderId="54" xfId="0" applyNumberFormat="1" applyFont="1" applyFill="1" applyBorder="1" applyAlignment="1">
      <alignment horizontal="right" vertical="top" wrapText="1" shrinkToFit="1"/>
    </xf>
    <xf numFmtId="0" fontId="91" fillId="0" borderId="52" xfId="4" applyFont="1" applyFill="1" applyBorder="1" applyAlignment="1">
      <alignment horizontal="right" vertical="top" wrapText="1"/>
    </xf>
    <xf numFmtId="0" fontId="9" fillId="0" borderId="52" xfId="4" applyFill="1" applyBorder="1" applyAlignment="1">
      <alignment horizontal="right" vertical="top" wrapText="1"/>
    </xf>
    <xf numFmtId="0" fontId="58" fillId="10" borderId="0" xfId="3" applyFont="1" applyFill="1" applyBorder="1" applyAlignment="1">
      <alignment horizontal="center" vertical="center" wrapText="1"/>
    </xf>
    <xf numFmtId="0" fontId="58" fillId="10" borderId="0" xfId="3" applyFont="1" applyFill="1" applyBorder="1" applyAlignment="1">
      <alignment horizontal="left"/>
    </xf>
    <xf numFmtId="0" fontId="100" fillId="0" borderId="0" xfId="0" applyFont="1" applyBorder="1" applyAlignment="1">
      <alignment horizontal="left"/>
    </xf>
    <xf numFmtId="0" fontId="58" fillId="10" borderId="21" xfId="3" applyFont="1" applyFill="1" applyBorder="1" applyAlignment="1">
      <alignment horizontal="right" vertical="center" wrapText="1"/>
    </xf>
    <xf numFmtId="0" fontId="69" fillId="0" borderId="0" xfId="0" applyFont="1" applyBorder="1" applyAlignment="1">
      <alignment vertical="center" wrapText="1"/>
    </xf>
    <xf numFmtId="41" fontId="71" fillId="0" borderId="0" xfId="1" applyFont="1" applyBorder="1" applyAlignment="1">
      <alignment vertical="center" wrapText="1"/>
    </xf>
    <xf numFmtId="0" fontId="69" fillId="0" borderId="0" xfId="0" applyFont="1" applyBorder="1" applyAlignment="1">
      <alignment horizontal="left" vertical="center" wrapText="1" indent="1"/>
    </xf>
    <xf numFmtId="41" fontId="69" fillId="0" borderId="0" xfId="1" applyFont="1" applyBorder="1" applyAlignment="1">
      <alignment vertical="center" wrapText="1"/>
    </xf>
    <xf numFmtId="41" fontId="71" fillId="0" borderId="0" xfId="1" applyFont="1" applyFill="1" applyBorder="1" applyAlignment="1">
      <alignment vertical="center" wrapText="1"/>
    </xf>
    <xf numFmtId="0" fontId="69" fillId="0" borderId="19" xfId="0" applyFont="1" applyBorder="1" applyAlignment="1">
      <alignment horizontal="left" vertical="center" wrapText="1"/>
    </xf>
    <xf numFmtId="0" fontId="69" fillId="0" borderId="19" xfId="0" applyFont="1" applyBorder="1" applyAlignment="1">
      <alignment vertical="center" wrapText="1"/>
    </xf>
    <xf numFmtId="0" fontId="61" fillId="0" borderId="21" xfId="0" applyFont="1" applyBorder="1" applyAlignment="1">
      <alignment horizontal="left"/>
    </xf>
    <xf numFmtId="0" fontId="61" fillId="0" borderId="21" xfId="0" applyFont="1" applyBorder="1"/>
    <xf numFmtId="41" fontId="61" fillId="4" borderId="21" xfId="16" applyFont="1" applyFill="1" applyBorder="1" applyAlignment="1">
      <alignment vertical="top"/>
    </xf>
    <xf numFmtId="41" fontId="61" fillId="4" borderId="2" xfId="16" applyFont="1" applyFill="1" applyBorder="1" applyAlignment="1">
      <alignment vertical="top"/>
    </xf>
    <xf numFmtId="41" fontId="61" fillId="4" borderId="21" xfId="1" applyFont="1" applyFill="1" applyBorder="1" applyAlignment="1">
      <alignment vertical="top"/>
    </xf>
    <xf numFmtId="0" fontId="21" fillId="4" borderId="0" xfId="0" applyFont="1" applyFill="1" applyAlignment="1">
      <alignment horizontal="justify" vertical="top" wrapText="1"/>
    </xf>
    <xf numFmtId="0" fontId="43" fillId="9" borderId="0" xfId="5" applyFont="1" applyFill="1" applyBorder="1" applyAlignment="1">
      <alignment horizontal="left" vertical="center" wrapText="1"/>
    </xf>
    <xf numFmtId="0" fontId="44" fillId="11" borderId="0" xfId="5" applyFont="1" applyFill="1" applyBorder="1" applyAlignment="1" applyProtection="1">
      <alignment horizontal="left" vertical="center" wrapText="1"/>
    </xf>
    <xf numFmtId="0" fontId="58" fillId="10" borderId="0" xfId="3" applyFont="1" applyFill="1" applyBorder="1" applyAlignment="1">
      <alignment horizontal="center" wrapText="1"/>
    </xf>
    <xf numFmtId="0" fontId="58" fillId="10" borderId="19" xfId="3" applyFont="1" applyFill="1" applyBorder="1" applyAlignment="1">
      <alignment horizontal="center" wrapText="1"/>
    </xf>
    <xf numFmtId="0" fontId="58" fillId="10" borderId="19" xfId="3" applyFont="1" applyFill="1" applyBorder="1" applyAlignment="1">
      <alignment horizontal="center" vertical="center" wrapText="1"/>
    </xf>
    <xf numFmtId="0" fontId="58" fillId="10" borderId="0" xfId="3" applyFont="1" applyFill="1" applyBorder="1" applyAlignment="1">
      <alignment horizontal="center" vertical="center" wrapText="1"/>
    </xf>
    <xf numFmtId="0" fontId="58" fillId="9" borderId="0" xfId="0" applyFont="1" applyFill="1" applyBorder="1" applyAlignment="1">
      <alignment horizontal="center" wrapText="1"/>
    </xf>
    <xf numFmtId="0" fontId="58" fillId="9" borderId="19" xfId="0" applyFont="1" applyFill="1" applyBorder="1" applyAlignment="1">
      <alignment horizontal="center" wrapText="1"/>
    </xf>
    <xf numFmtId="0" fontId="55" fillId="9" borderId="0" xfId="0" applyFont="1" applyFill="1" applyAlignment="1">
      <alignment horizontal="left"/>
    </xf>
    <xf numFmtId="0" fontId="58" fillId="9" borderId="0" xfId="0" applyFont="1" applyFill="1" applyAlignment="1">
      <alignment horizontal="left" vertical="center"/>
    </xf>
    <xf numFmtId="0" fontId="58" fillId="10" borderId="1" xfId="3" applyFont="1" applyFill="1" applyBorder="1" applyAlignment="1">
      <alignment horizontal="left" vertical="center" wrapText="1"/>
    </xf>
    <xf numFmtId="0" fontId="69" fillId="0" borderId="0" xfId="8" applyFont="1" applyAlignment="1">
      <alignment horizontal="center" vertical="top"/>
    </xf>
    <xf numFmtId="0" fontId="69" fillId="0" borderId="0" xfId="8" applyFont="1" applyAlignment="1">
      <alignment horizontal="left" vertical="center" wrapText="1"/>
    </xf>
    <xf numFmtId="0" fontId="69" fillId="0" borderId="52" xfId="8" applyFont="1" applyFill="1" applyBorder="1" applyAlignment="1">
      <alignment horizontal="right" vertical="center" wrapText="1"/>
    </xf>
    <xf numFmtId="0" fontId="69" fillId="0" borderId="0" xfId="8" applyFont="1" applyAlignment="1">
      <alignment horizontal="center" vertical="center"/>
    </xf>
    <xf numFmtId="0" fontId="69" fillId="0" borderId="0" xfId="8" applyFont="1" applyAlignment="1">
      <alignment horizontal="left" vertical="center"/>
    </xf>
    <xf numFmtId="0" fontId="50" fillId="4" borderId="22" xfId="8" applyFont="1" applyFill="1" applyBorder="1" applyAlignment="1">
      <alignment horizontal="left" vertical="center" wrapText="1"/>
    </xf>
    <xf numFmtId="0" fontId="50" fillId="4" borderId="0" xfId="8" applyFont="1" applyFill="1" applyBorder="1" applyAlignment="1">
      <alignment horizontal="left" vertical="center" wrapText="1"/>
    </xf>
    <xf numFmtId="0" fontId="55" fillId="9" borderId="0" xfId="0" applyFont="1" applyFill="1" applyAlignment="1">
      <alignment horizontal="center" wrapText="1"/>
    </xf>
    <xf numFmtId="0" fontId="21" fillId="0" borderId="0" xfId="0" applyFont="1" applyAlignment="1">
      <alignment horizontal="left" vertical="top" wrapText="1"/>
    </xf>
    <xf numFmtId="0" fontId="55" fillId="9" borderId="0" xfId="0" applyFont="1" applyFill="1" applyBorder="1" applyAlignment="1">
      <alignment horizontal="center" wrapText="1"/>
    </xf>
    <xf numFmtId="0" fontId="55" fillId="9" borderId="22" xfId="0" applyFont="1" applyFill="1" applyBorder="1" applyAlignment="1">
      <alignment horizontal="center" wrapText="1"/>
    </xf>
    <xf numFmtId="0" fontId="55" fillId="9" borderId="19" xfId="0" applyFont="1" applyFill="1" applyBorder="1" applyAlignment="1">
      <alignment horizontal="center" wrapText="1"/>
    </xf>
    <xf numFmtId="0" fontId="55" fillId="9" borderId="19" xfId="0" applyFont="1" applyFill="1" applyBorder="1" applyAlignment="1">
      <alignment horizontal="center" vertical="center" wrapText="1"/>
    </xf>
    <xf numFmtId="0" fontId="55" fillId="9" borderId="19" xfId="0" applyFont="1" applyFill="1" applyBorder="1" applyAlignment="1">
      <alignment horizontal="center" vertical="center"/>
    </xf>
    <xf numFmtId="0" fontId="55" fillId="9" borderId="0" xfId="0" applyFont="1" applyFill="1" applyBorder="1" applyAlignment="1">
      <alignment horizontal="center" vertical="center"/>
    </xf>
    <xf numFmtId="0" fontId="55" fillId="9" borderId="0" xfId="11" applyFont="1" applyFill="1" applyAlignment="1">
      <alignment horizontal="left"/>
    </xf>
    <xf numFmtId="0" fontId="54" fillId="9" borderId="0" xfId="0" applyFont="1" applyFill="1" applyAlignment="1">
      <alignment horizontal="left"/>
    </xf>
    <xf numFmtId="0" fontId="58" fillId="10" borderId="0" xfId="3" applyFont="1" applyFill="1" applyBorder="1" applyAlignment="1">
      <alignment horizontal="center"/>
    </xf>
    <xf numFmtId="0" fontId="58" fillId="10" borderId="19" xfId="3" applyFont="1" applyFill="1" applyBorder="1" applyAlignment="1">
      <alignment horizontal="center"/>
    </xf>
    <xf numFmtId="0" fontId="58" fillId="9" borderId="19" xfId="0" applyFont="1" applyFill="1" applyBorder="1" applyAlignment="1">
      <alignment horizontal="center" vertical="center" wrapText="1"/>
    </xf>
    <xf numFmtId="9" fontId="58" fillId="10" borderId="0" xfId="3" applyNumberFormat="1" applyFont="1" applyFill="1" applyBorder="1" applyAlignment="1">
      <alignment horizontal="left"/>
    </xf>
    <xf numFmtId="9" fontId="58" fillId="10" borderId="22" xfId="3" applyNumberFormat="1" applyFont="1" applyFill="1" applyBorder="1" applyAlignment="1">
      <alignment horizontal="center" wrapText="1"/>
    </xf>
    <xf numFmtId="9" fontId="58" fillId="10" borderId="19" xfId="3" applyNumberFormat="1" applyFont="1" applyFill="1" applyBorder="1" applyAlignment="1">
      <alignment horizontal="center" wrapText="1"/>
    </xf>
    <xf numFmtId="9" fontId="58" fillId="10" borderId="0" xfId="3" applyNumberFormat="1" applyFont="1" applyFill="1" applyBorder="1" applyAlignment="1">
      <alignment horizontal="right" wrapText="1"/>
    </xf>
    <xf numFmtId="0" fontId="55" fillId="10" borderId="31" xfId="3" applyFont="1" applyFill="1" applyBorder="1" applyAlignment="1">
      <alignment horizontal="center" vertical="top"/>
    </xf>
    <xf numFmtId="0" fontId="55" fillId="10" borderId="0" xfId="3" applyFont="1" applyFill="1" applyBorder="1" applyAlignment="1">
      <alignment horizontal="center" vertical="top"/>
    </xf>
    <xf numFmtId="0" fontId="55" fillId="10" borderId="25" xfId="3" applyFont="1" applyFill="1" applyBorder="1" applyAlignment="1">
      <alignment horizontal="center" vertical="top"/>
    </xf>
    <xf numFmtId="0" fontId="55" fillId="10" borderId="31" xfId="3" applyFont="1" applyFill="1" applyBorder="1" applyAlignment="1">
      <alignment horizontal="center" wrapText="1"/>
    </xf>
    <xf numFmtId="0" fontId="55" fillId="10" borderId="28" xfId="3" applyFont="1" applyFill="1" applyBorder="1" applyAlignment="1">
      <alignment horizontal="center" wrapText="1"/>
    </xf>
    <xf numFmtId="0" fontId="55" fillId="10" borderId="26" xfId="3" applyFont="1" applyFill="1" applyBorder="1" applyAlignment="1">
      <alignment horizontal="center" wrapText="1"/>
    </xf>
    <xf numFmtId="0" fontId="55" fillId="10" borderId="0" xfId="3" applyFont="1" applyFill="1" applyBorder="1" applyAlignment="1">
      <alignment horizontal="left"/>
    </xf>
    <xf numFmtId="0" fontId="55" fillId="10" borderId="25" xfId="3" applyFont="1" applyFill="1" applyBorder="1" applyAlignment="1">
      <alignment horizontal="left"/>
    </xf>
    <xf numFmtId="0" fontId="55" fillId="10" borderId="34" xfId="3" applyFont="1" applyFill="1" applyBorder="1" applyAlignment="1">
      <alignment horizontal="center" vertical="top"/>
    </xf>
    <xf numFmtId="0" fontId="55" fillId="10" borderId="35" xfId="3" applyFont="1" applyFill="1" applyBorder="1" applyAlignment="1">
      <alignment horizontal="center" vertical="top"/>
    </xf>
    <xf numFmtId="0" fontId="55" fillId="10" borderId="33" xfId="3" applyFont="1" applyFill="1" applyBorder="1" applyAlignment="1">
      <alignment horizontal="center" wrapText="1"/>
    </xf>
    <xf numFmtId="0" fontId="55" fillId="10" borderId="36" xfId="3" applyFont="1" applyFill="1" applyBorder="1" applyAlignment="1">
      <alignment horizontal="center" wrapText="1"/>
    </xf>
    <xf numFmtId="0" fontId="55" fillId="10" borderId="29" xfId="3" applyFont="1" applyFill="1" applyBorder="1" applyAlignment="1">
      <alignment horizontal="center" wrapText="1"/>
    </xf>
    <xf numFmtId="0" fontId="55" fillId="10" borderId="22" xfId="3" applyFont="1" applyFill="1" applyBorder="1" applyAlignment="1">
      <alignment horizontal="center" vertical="top"/>
    </xf>
    <xf numFmtId="0" fontId="58" fillId="10" borderId="31" xfId="3" applyFont="1" applyFill="1" applyBorder="1" applyAlignment="1">
      <alignment horizontal="left" vertical="top"/>
    </xf>
    <xf numFmtId="0" fontId="58" fillId="10" borderId="0" xfId="3" applyFont="1" applyFill="1" applyBorder="1" applyAlignment="1">
      <alignment horizontal="left" vertical="top"/>
    </xf>
    <xf numFmtId="0" fontId="58" fillId="10" borderId="0" xfId="3" applyFont="1" applyFill="1" applyBorder="1" applyAlignment="1">
      <alignment horizontal="left"/>
    </xf>
    <xf numFmtId="0" fontId="58" fillId="10" borderId="34" xfId="3" applyFont="1" applyFill="1" applyBorder="1" applyAlignment="1">
      <alignment horizontal="left" vertical="top"/>
    </xf>
    <xf numFmtId="0" fontId="58" fillId="10" borderId="22" xfId="3" applyFont="1" applyFill="1" applyBorder="1" applyAlignment="1">
      <alignment horizontal="left" vertical="top"/>
    </xf>
    <xf numFmtId="0" fontId="58" fillId="10" borderId="38" xfId="3" applyFont="1" applyFill="1" applyBorder="1" applyAlignment="1">
      <alignment horizontal="left" wrapText="1"/>
    </xf>
    <xf numFmtId="0" fontId="58" fillId="10" borderId="21" xfId="3" applyFont="1" applyFill="1" applyBorder="1" applyAlignment="1">
      <alignment horizontal="left" wrapText="1"/>
    </xf>
    <xf numFmtId="0" fontId="58" fillId="10" borderId="34" xfId="3" applyFont="1" applyFill="1" applyBorder="1" applyAlignment="1">
      <alignment horizontal="center" wrapText="1"/>
    </xf>
    <xf numFmtId="0" fontId="58" fillId="10" borderId="31" xfId="3" applyFont="1" applyFill="1" applyBorder="1" applyAlignment="1">
      <alignment horizontal="center" wrapText="1"/>
    </xf>
    <xf numFmtId="0" fontId="58" fillId="10" borderId="26" xfId="3" applyFont="1" applyFill="1" applyBorder="1" applyAlignment="1">
      <alignment horizontal="center" wrapText="1"/>
    </xf>
    <xf numFmtId="0" fontId="58" fillId="10" borderId="22" xfId="3" applyFont="1" applyFill="1" applyBorder="1" applyAlignment="1">
      <alignment horizontal="center" vertical="center" wrapText="1"/>
    </xf>
    <xf numFmtId="41" fontId="62" fillId="0" borderId="0" xfId="1" applyFont="1" applyBorder="1" applyAlignment="1">
      <alignment vertical="center" wrapText="1"/>
    </xf>
    <xf numFmtId="41" fontId="61" fillId="0" borderId="22" xfId="1" applyFont="1" applyBorder="1" applyAlignment="1">
      <alignment vertical="center" wrapText="1"/>
    </xf>
    <xf numFmtId="41" fontId="61" fillId="0" borderId="21" xfId="1" applyFont="1" applyBorder="1" applyAlignment="1">
      <alignment vertical="center" wrapText="1"/>
    </xf>
    <xf numFmtId="41" fontId="62" fillId="0" borderId="19" xfId="1" applyFont="1" applyBorder="1" applyAlignment="1">
      <alignment vertical="center" wrapText="1"/>
    </xf>
    <xf numFmtId="0" fontId="58" fillId="10" borderId="38" xfId="3" applyFont="1" applyFill="1" applyBorder="1" applyAlignment="1">
      <alignment horizontal="center" vertical="center" wrapText="1"/>
    </xf>
    <xf numFmtId="0" fontId="58" fillId="10" borderId="32" xfId="3" applyFont="1" applyFill="1" applyBorder="1" applyAlignment="1">
      <alignment horizontal="center" vertical="center" wrapText="1"/>
    </xf>
    <xf numFmtId="0" fontId="58" fillId="10" borderId="21" xfId="3" applyFont="1" applyFill="1" applyBorder="1" applyAlignment="1">
      <alignment horizontal="center" vertical="center" wrapText="1"/>
    </xf>
    <xf numFmtId="41" fontId="62" fillId="0" borderId="22" xfId="1" applyFont="1" applyBorder="1" applyAlignment="1">
      <alignment vertical="center" wrapText="1"/>
    </xf>
    <xf numFmtId="0" fontId="58" fillId="10" borderId="34" xfId="3" applyFont="1" applyFill="1" applyBorder="1" applyAlignment="1">
      <alignment horizontal="center" vertical="center" wrapText="1"/>
    </xf>
    <xf numFmtId="0" fontId="58" fillId="10" borderId="26" xfId="3" applyFont="1" applyFill="1" applyBorder="1" applyAlignment="1">
      <alignment horizontal="center" vertical="center" wrapText="1"/>
    </xf>
    <xf numFmtId="0" fontId="58" fillId="10" borderId="39" xfId="3" applyFont="1" applyFill="1" applyBorder="1" applyAlignment="1">
      <alignment horizontal="center" vertical="center" wrapText="1"/>
    </xf>
    <xf numFmtId="0" fontId="58" fillId="10" borderId="35" xfId="3" applyFont="1" applyFill="1" applyBorder="1" applyAlignment="1">
      <alignment horizontal="center" vertical="center" wrapText="1"/>
    </xf>
    <xf numFmtId="0" fontId="42" fillId="0" borderId="0" xfId="0" applyFont="1" applyAlignment="1">
      <alignment horizontal="center" vertical="center"/>
    </xf>
    <xf numFmtId="0" fontId="58" fillId="10" borderId="31" xfId="3" applyFont="1" applyFill="1" applyBorder="1" applyAlignment="1">
      <alignment horizontal="center" vertical="center"/>
    </xf>
    <xf numFmtId="0" fontId="58" fillId="10" borderId="0" xfId="3" applyFont="1" applyFill="1" applyBorder="1" applyAlignment="1">
      <alignment horizontal="center" vertical="center"/>
    </xf>
    <xf numFmtId="0" fontId="58" fillId="10" borderId="16" xfId="3" applyFont="1" applyFill="1" applyBorder="1" applyAlignment="1">
      <alignment horizontal="center" vertical="center"/>
    </xf>
    <xf numFmtId="0" fontId="58" fillId="10" borderId="38" xfId="3" applyFont="1" applyFill="1" applyBorder="1" applyAlignment="1">
      <alignment horizontal="center" vertical="center"/>
    </xf>
    <xf numFmtId="0" fontId="58" fillId="10" borderId="21" xfId="3" applyFont="1" applyFill="1" applyBorder="1" applyAlignment="1">
      <alignment horizontal="center" vertical="center"/>
    </xf>
    <xf numFmtId="0" fontId="58" fillId="10" borderId="32" xfId="3" applyFont="1" applyFill="1" applyBorder="1" applyAlignment="1">
      <alignment horizontal="center" vertical="center"/>
    </xf>
    <xf numFmtId="0" fontId="55" fillId="10" borderId="36" xfId="3" applyFont="1" applyFill="1" applyBorder="1" applyAlignment="1">
      <alignment horizontal="center" vertical="top" wrapText="1"/>
    </xf>
    <xf numFmtId="0" fontId="55" fillId="10" borderId="29" xfId="3" applyFont="1" applyFill="1" applyBorder="1" applyAlignment="1">
      <alignment horizontal="center" vertical="top" wrapText="1"/>
    </xf>
    <xf numFmtId="0" fontId="55" fillId="10" borderId="34" xfId="3" applyFont="1" applyFill="1" applyBorder="1" applyAlignment="1">
      <alignment horizontal="center" wrapText="1"/>
    </xf>
    <xf numFmtId="0" fontId="55" fillId="10" borderId="0" xfId="3" applyFont="1" applyFill="1" applyBorder="1" applyAlignment="1">
      <alignment horizontal="left" wrapText="1"/>
    </xf>
    <xf numFmtId="0" fontId="55" fillId="10" borderId="26" xfId="3" applyFont="1" applyFill="1" applyBorder="1" applyAlignment="1">
      <alignment horizontal="left" vertical="center" wrapText="1"/>
    </xf>
    <xf numFmtId="0" fontId="55" fillId="10" borderId="19" xfId="3" applyFont="1" applyFill="1" applyBorder="1" applyAlignment="1">
      <alignment horizontal="left" vertical="center" wrapText="1"/>
    </xf>
    <xf numFmtId="0" fontId="58" fillId="10" borderId="31" xfId="3" applyFont="1" applyFill="1" applyBorder="1" applyAlignment="1">
      <alignment horizontal="center" vertical="center" wrapText="1"/>
    </xf>
    <xf numFmtId="0" fontId="58" fillId="10" borderId="25" xfId="3" applyFont="1" applyFill="1" applyBorder="1" applyAlignment="1">
      <alignment horizontal="center" vertical="center" wrapText="1"/>
    </xf>
    <xf numFmtId="0" fontId="58" fillId="10" borderId="24" xfId="3" applyFont="1" applyFill="1" applyBorder="1" applyAlignment="1">
      <alignment horizontal="center" vertical="center" wrapText="1"/>
    </xf>
    <xf numFmtId="0" fontId="58" fillId="10" borderId="46" xfId="3" applyFont="1" applyFill="1" applyBorder="1" applyAlignment="1">
      <alignment horizontal="center" vertical="center" wrapText="1"/>
    </xf>
    <xf numFmtId="0" fontId="58" fillId="10" borderId="6" xfId="3" applyFont="1" applyFill="1" applyBorder="1" applyAlignment="1">
      <alignment horizontal="center" vertical="center" wrapText="1"/>
    </xf>
    <xf numFmtId="0" fontId="58" fillId="10" borderId="42" xfId="3" applyFont="1" applyFill="1" applyBorder="1" applyAlignment="1">
      <alignment horizontal="center" vertical="center" wrapText="1"/>
    </xf>
    <xf numFmtId="0" fontId="58" fillId="10" borderId="7" xfId="3" applyFont="1" applyFill="1" applyBorder="1" applyAlignment="1">
      <alignment horizontal="center" vertical="center" wrapText="1"/>
    </xf>
    <xf numFmtId="0" fontId="58" fillId="10" borderId="4" xfId="3" applyFont="1" applyFill="1" applyBorder="1" applyAlignment="1">
      <alignment horizontal="center" vertical="center" wrapText="1"/>
    </xf>
    <xf numFmtId="0" fontId="58" fillId="10" borderId="41" xfId="3" applyFont="1" applyFill="1" applyBorder="1" applyAlignment="1">
      <alignment horizontal="center" vertical="center" wrapText="1"/>
    </xf>
    <xf numFmtId="0" fontId="58" fillId="10" borderId="40" xfId="3" applyFont="1" applyFill="1" applyBorder="1" applyAlignment="1">
      <alignment horizontal="center" vertical="center" wrapText="1"/>
    </xf>
    <xf numFmtId="0" fontId="58" fillId="10" borderId="44" xfId="3" applyFont="1" applyFill="1" applyBorder="1" applyAlignment="1">
      <alignment horizontal="center" vertical="center" wrapText="1"/>
    </xf>
    <xf numFmtId="0" fontId="58" fillId="10" borderId="45" xfId="3" applyFont="1" applyFill="1" applyBorder="1" applyAlignment="1">
      <alignment horizontal="center" vertical="center" wrapText="1"/>
    </xf>
    <xf numFmtId="0" fontId="58" fillId="10" borderId="43" xfId="3" applyFont="1" applyFill="1" applyBorder="1" applyAlignment="1">
      <alignment horizontal="center" vertical="center" wrapText="1"/>
    </xf>
    <xf numFmtId="0" fontId="58" fillId="10" borderId="36" xfId="3" applyFont="1" applyFill="1" applyBorder="1" applyAlignment="1">
      <alignment horizontal="center" vertical="center" wrapText="1"/>
    </xf>
    <xf numFmtId="0" fontId="58" fillId="10" borderId="33" xfId="3" applyFont="1" applyFill="1" applyBorder="1" applyAlignment="1">
      <alignment horizontal="center" wrapText="1"/>
    </xf>
    <xf numFmtId="0" fontId="58" fillId="10" borderId="36" xfId="3" applyFont="1" applyFill="1" applyBorder="1" applyAlignment="1">
      <alignment horizontal="center" wrapText="1"/>
    </xf>
    <xf numFmtId="0" fontId="58" fillId="10" borderId="29" xfId="3" applyFont="1" applyFill="1" applyBorder="1" applyAlignment="1">
      <alignment horizontal="center" wrapText="1"/>
    </xf>
    <xf numFmtId="0" fontId="59" fillId="10" borderId="37" xfId="3" applyFont="1" applyFill="1" applyBorder="1" applyAlignment="1">
      <alignment horizontal="center" vertical="top" wrapText="1"/>
    </xf>
    <xf numFmtId="0" fontId="58" fillId="10" borderId="19" xfId="3" applyFont="1" applyFill="1" applyBorder="1" applyAlignment="1">
      <alignment horizontal="center" vertical="center"/>
    </xf>
    <xf numFmtId="0" fontId="66" fillId="8" borderId="0" xfId="10" applyFont="1" applyFill="1" applyAlignment="1">
      <alignment horizontal="center" vertical="center"/>
    </xf>
    <xf numFmtId="0" fontId="58" fillId="10" borderId="4" xfId="3" applyFont="1" applyFill="1" applyBorder="1" applyAlignment="1">
      <alignment horizontal="center" vertical="center"/>
    </xf>
    <xf numFmtId="0" fontId="58" fillId="10" borderId="34" xfId="3" applyFont="1" applyFill="1" applyBorder="1" applyAlignment="1">
      <alignment horizontal="center" vertical="center"/>
    </xf>
    <xf numFmtId="0" fontId="58" fillId="10" borderId="22" xfId="3" applyFont="1" applyFill="1" applyBorder="1" applyAlignment="1">
      <alignment horizontal="center" vertical="center"/>
    </xf>
    <xf numFmtId="0" fontId="58" fillId="10" borderId="48" xfId="3" applyFont="1" applyFill="1" applyBorder="1" applyAlignment="1">
      <alignment horizontal="center" vertical="top" wrapText="1"/>
    </xf>
    <xf numFmtId="0" fontId="58" fillId="10" borderId="50" xfId="3" applyFont="1" applyFill="1" applyBorder="1" applyAlignment="1">
      <alignment horizontal="center" vertical="top" wrapText="1"/>
    </xf>
    <xf numFmtId="0" fontId="58" fillId="10" borderId="47" xfId="3" applyFont="1" applyFill="1" applyBorder="1" applyAlignment="1">
      <alignment horizontal="center" vertical="top" wrapText="1"/>
    </xf>
    <xf numFmtId="0" fontId="58" fillId="10" borderId="0" xfId="3" applyFont="1" applyFill="1" applyBorder="1" applyAlignment="1">
      <alignment horizontal="center" vertical="top" wrapText="1"/>
    </xf>
    <xf numFmtId="0" fontId="58" fillId="10" borderId="19" xfId="3" applyFont="1" applyFill="1" applyBorder="1" applyAlignment="1">
      <alignment horizontal="center" vertical="top" wrapText="1"/>
    </xf>
    <xf numFmtId="0" fontId="58" fillId="10" borderId="37" xfId="3" applyFont="1" applyFill="1" applyBorder="1" applyAlignment="1">
      <alignment horizontal="center" vertical="top" wrapText="1"/>
    </xf>
    <xf numFmtId="0" fontId="58" fillId="10" borderId="8" xfId="3" applyFont="1" applyFill="1" applyBorder="1" applyAlignment="1">
      <alignment horizontal="left" wrapText="1"/>
    </xf>
    <xf numFmtId="0" fontId="58" fillId="10" borderId="9" xfId="3" applyFont="1" applyFill="1" applyBorder="1" applyAlignment="1">
      <alignment horizontal="left" wrapText="1"/>
    </xf>
    <xf numFmtId="0" fontId="58" fillId="10" borderId="10" xfId="3" applyFont="1" applyFill="1" applyBorder="1" applyAlignment="1">
      <alignment horizontal="left" wrapText="1"/>
    </xf>
    <xf numFmtId="0" fontId="58" fillId="10" borderId="11" xfId="3" applyFont="1" applyFill="1" applyBorder="1" applyAlignment="1">
      <alignment horizontal="left" wrapText="1"/>
    </xf>
    <xf numFmtId="0" fontId="58" fillId="10" borderId="12" xfId="3" applyFont="1" applyFill="1" applyBorder="1" applyAlignment="1">
      <alignment horizontal="left" wrapText="1"/>
    </xf>
    <xf numFmtId="0" fontId="58" fillId="10" borderId="13" xfId="3" applyFont="1" applyFill="1" applyBorder="1" applyAlignment="1">
      <alignment horizontal="left" wrapText="1"/>
    </xf>
    <xf numFmtId="0" fontId="58" fillId="10" borderId="49" xfId="3" applyFont="1" applyFill="1" applyBorder="1" applyAlignment="1">
      <alignment horizontal="center" vertical="top" wrapText="1"/>
    </xf>
    <xf numFmtId="0" fontId="58" fillId="10" borderId="34" xfId="3" applyFont="1" applyFill="1" applyBorder="1" applyAlignment="1">
      <alignment horizontal="center" vertical="top" wrapText="1"/>
    </xf>
    <xf numFmtId="0" fontId="58" fillId="10" borderId="22" xfId="3" applyFont="1" applyFill="1" applyBorder="1" applyAlignment="1">
      <alignment horizontal="center" vertical="top" wrapText="1"/>
    </xf>
    <xf numFmtId="0" fontId="58" fillId="10" borderId="37" xfId="3" applyFont="1" applyFill="1" applyBorder="1" applyAlignment="1">
      <alignment horizontal="center" vertical="center" wrapText="1"/>
    </xf>
    <xf numFmtId="0" fontId="58" fillId="10" borderId="31" xfId="3" applyFont="1" applyFill="1" applyBorder="1" applyAlignment="1">
      <alignment horizontal="center" vertical="top" wrapText="1"/>
    </xf>
    <xf numFmtId="0" fontId="58" fillId="10" borderId="26" xfId="3" applyFont="1" applyFill="1" applyBorder="1" applyAlignment="1">
      <alignment horizontal="center" vertical="top" wrapText="1"/>
    </xf>
    <xf numFmtId="0" fontId="58" fillId="10" borderId="31" xfId="3" applyFont="1" applyFill="1" applyBorder="1" applyAlignment="1">
      <alignment horizontal="right" vertical="top" wrapText="1"/>
    </xf>
    <xf numFmtId="0" fontId="58" fillId="10" borderId="26" xfId="3" applyFont="1" applyFill="1" applyBorder="1" applyAlignment="1">
      <alignment horizontal="right" vertical="top" wrapText="1"/>
    </xf>
    <xf numFmtId="9" fontId="58" fillId="10" borderId="0" xfId="3" applyNumberFormat="1" applyFont="1" applyFill="1" applyBorder="1" applyAlignment="1">
      <alignment horizontal="center" wrapText="1"/>
    </xf>
    <xf numFmtId="0" fontId="58" fillId="10" borderId="0" xfId="3" applyFont="1" applyFill="1" applyBorder="1" applyAlignment="1">
      <alignment horizontal="left" wrapText="1"/>
    </xf>
    <xf numFmtId="0" fontId="55" fillId="9" borderId="0" xfId="0" applyFont="1" applyFill="1" applyAlignment="1">
      <alignment horizontal="left" wrapText="1"/>
    </xf>
    <xf numFmtId="0" fontId="58" fillId="10" borderId="1" xfId="3" applyFont="1" applyFill="1" applyBorder="1" applyAlignment="1">
      <alignment horizontal="center" vertical="center" wrapText="1"/>
    </xf>
    <xf numFmtId="0" fontId="58" fillId="9" borderId="0" xfId="0" applyFont="1" applyFill="1" applyAlignment="1">
      <alignment horizontal="center" vertical="center"/>
    </xf>
    <xf numFmtId="0" fontId="58" fillId="9" borderId="5" xfId="0" applyFont="1" applyFill="1" applyBorder="1" applyAlignment="1">
      <alignment horizontal="center" vertical="center"/>
    </xf>
    <xf numFmtId="0" fontId="65" fillId="0" borderId="22" xfId="0" applyFont="1" applyBorder="1" applyAlignment="1">
      <alignment horizontal="center" vertical="center" wrapText="1"/>
    </xf>
    <xf numFmtId="0" fontId="65" fillId="0" borderId="0" xfId="0" applyFont="1" applyBorder="1" applyAlignment="1">
      <alignment horizontal="center" vertical="center" wrapText="1"/>
    </xf>
    <xf numFmtId="0" fontId="65" fillId="0" borderId="19" xfId="0" applyFont="1" applyBorder="1" applyAlignment="1">
      <alignment horizontal="center" vertical="center" wrapText="1"/>
    </xf>
    <xf numFmtId="4" fontId="58" fillId="9" borderId="0" xfId="0" applyNumberFormat="1" applyFont="1" applyFill="1" applyAlignment="1">
      <alignment horizontal="center" vertical="top"/>
    </xf>
    <xf numFmtId="0" fontId="71" fillId="0" borderId="0" xfId="0" applyFont="1" applyAlignment="1">
      <alignment horizontal="left" vertical="center" wrapText="1"/>
    </xf>
    <xf numFmtId="0" fontId="58" fillId="9" borderId="3" xfId="0" applyFont="1" applyFill="1" applyBorder="1" applyAlignment="1">
      <alignment horizontal="center" vertical="center"/>
    </xf>
    <xf numFmtId="0" fontId="58" fillId="9" borderId="19" xfId="0" applyFont="1" applyFill="1" applyBorder="1" applyAlignment="1">
      <alignment horizontal="center" vertical="center"/>
    </xf>
    <xf numFmtId="0" fontId="58" fillId="9" borderId="0" xfId="0" applyFont="1" applyFill="1" applyAlignment="1">
      <alignment vertical="center"/>
    </xf>
    <xf numFmtId="0" fontId="61" fillId="0" borderId="0" xfId="0" applyFont="1" applyAlignment="1">
      <alignment horizontal="left"/>
    </xf>
    <xf numFmtId="0" fontId="61" fillId="0" borderId="0" xfId="0" applyFont="1" applyAlignment="1">
      <alignment vertical="top"/>
    </xf>
    <xf numFmtId="0" fontId="62" fillId="0" borderId="0" xfId="0" applyFont="1" applyAlignment="1">
      <alignment horizontal="left" vertical="top" wrapText="1"/>
    </xf>
    <xf numFmtId="0" fontId="61" fillId="0" borderId="0" xfId="0" applyFont="1" applyAlignment="1">
      <alignment vertical="top" wrapText="1"/>
    </xf>
    <xf numFmtId="0" fontId="58" fillId="9" borderId="0" xfId="0" applyFont="1" applyFill="1" applyAlignment="1">
      <alignment horizontal="right" vertical="center"/>
    </xf>
    <xf numFmtId="0" fontId="62" fillId="0" borderId="0" xfId="0" applyFont="1" applyAlignment="1">
      <alignment vertical="top"/>
    </xf>
    <xf numFmtId="0" fontId="58" fillId="10" borderId="31" xfId="3" applyFont="1" applyFill="1" applyBorder="1" applyAlignment="1">
      <alignment horizontal="left"/>
    </xf>
    <xf numFmtId="0" fontId="58" fillId="10" borderId="25" xfId="3" applyFont="1" applyFill="1" applyBorder="1" applyAlignment="1">
      <alignment horizontal="left"/>
    </xf>
    <xf numFmtId="0" fontId="58" fillId="10" borderId="25" xfId="3" applyFont="1" applyFill="1" applyBorder="1" applyAlignment="1">
      <alignment horizontal="center" wrapText="1"/>
    </xf>
    <xf numFmtId="0" fontId="58" fillId="10" borderId="26" xfId="3" applyFont="1" applyFill="1" applyBorder="1" applyAlignment="1">
      <alignment horizontal="center" vertical="top"/>
    </xf>
    <xf numFmtId="0" fontId="58" fillId="10" borderId="24" xfId="3" applyFont="1" applyFill="1" applyBorder="1" applyAlignment="1">
      <alignment horizontal="center" vertical="top"/>
    </xf>
    <xf numFmtId="0" fontId="58" fillId="10" borderId="25" xfId="3" applyFont="1" applyFill="1" applyBorder="1" applyAlignment="1">
      <alignment horizontal="center" vertical="top" wrapText="1"/>
    </xf>
    <xf numFmtId="0" fontId="58" fillId="10" borderId="0" xfId="3" applyFont="1" applyFill="1" applyBorder="1" applyAlignment="1">
      <alignment horizontal="left" vertical="center"/>
    </xf>
    <xf numFmtId="0" fontId="68" fillId="0" borderId="0" xfId="0" applyFont="1" applyBorder="1" applyAlignment="1">
      <alignment vertical="center"/>
    </xf>
    <xf numFmtId="0" fontId="61" fillId="0" borderId="0" xfId="0" applyFont="1" applyAlignment="1">
      <alignment vertical="center"/>
    </xf>
    <xf numFmtId="41" fontId="65" fillId="0" borderId="0" xfId="1" applyFont="1" applyBorder="1" applyAlignment="1">
      <alignment horizontal="center" vertical="center" wrapText="1"/>
    </xf>
    <xf numFmtId="0" fontId="21" fillId="0" borderId="0" xfId="0" applyFont="1" applyBorder="1" applyAlignment="1">
      <alignment horizontal="center" vertical="center" wrapText="1"/>
    </xf>
    <xf numFmtId="0" fontId="21" fillId="0" borderId="56" xfId="0" applyFont="1" applyBorder="1" applyAlignment="1">
      <alignment horizontal="center" vertical="center" wrapText="1"/>
    </xf>
    <xf numFmtId="0" fontId="99" fillId="4" borderId="0" xfId="0" applyFont="1" applyFill="1" applyAlignment="1">
      <alignment horizontal="left" vertical="top" wrapText="1"/>
    </xf>
    <xf numFmtId="9" fontId="58" fillId="10" borderId="19" xfId="3" applyNumberFormat="1" applyFont="1" applyFill="1" applyBorder="1" applyAlignment="1">
      <alignment horizontal="center" vertical="center" wrapText="1"/>
    </xf>
    <xf numFmtId="9" fontId="58" fillId="10" borderId="24" xfId="3" applyNumberFormat="1" applyFont="1" applyFill="1" applyBorder="1" applyAlignment="1">
      <alignment horizontal="center" vertical="center" wrapText="1"/>
    </xf>
    <xf numFmtId="3" fontId="21" fillId="4" borderId="0" xfId="0" applyNumberFormat="1" applyFont="1" applyFill="1" applyAlignment="1">
      <alignment horizontal="center" vertical="top"/>
    </xf>
    <xf numFmtId="3" fontId="37" fillId="4" borderId="0" xfId="0" applyNumberFormat="1" applyFont="1" applyFill="1" applyAlignment="1">
      <alignment horizontal="center" vertical="top"/>
    </xf>
    <xf numFmtId="3" fontId="37" fillId="4" borderId="57" xfId="0" applyNumberFormat="1" applyFont="1" applyFill="1" applyBorder="1" applyAlignment="1">
      <alignment horizontal="center" vertical="center"/>
    </xf>
    <xf numFmtId="3" fontId="21" fillId="4" borderId="0" xfId="0" applyNumberFormat="1" applyFont="1" applyFill="1" applyAlignment="1">
      <alignment horizontal="center" vertical="center"/>
    </xf>
    <xf numFmtId="3" fontId="21" fillId="4" borderId="19" xfId="0" applyNumberFormat="1" applyFont="1" applyFill="1" applyBorder="1" applyAlignment="1">
      <alignment horizontal="center" vertical="center"/>
    </xf>
    <xf numFmtId="3" fontId="61" fillId="4" borderId="0" xfId="0" applyNumberFormat="1" applyFont="1" applyFill="1" applyAlignment="1">
      <alignment horizontal="center" vertical="center"/>
    </xf>
    <xf numFmtId="3" fontId="61" fillId="4" borderId="19" xfId="0" applyNumberFormat="1" applyFont="1" applyFill="1" applyBorder="1" applyAlignment="1">
      <alignment horizontal="center" vertical="center"/>
    </xf>
  </cellXfs>
  <cellStyles count="19">
    <cellStyle name="=C:\WINNT35\SYSTEM32\COMMAND.COM" xfId="13" xr:uid="{BC5519F0-7948-4BBE-BD11-C526CC5A4CED}"/>
    <cellStyle name="Comma [0]" xfId="1" builtinId="6"/>
    <cellStyle name="Comma [0] 2" xfId="16" xr:uid="{A41D479F-EA79-44F6-8E4E-833ACCD828F4}"/>
    <cellStyle name="Fjárhæð" xfId="12" xr:uid="{00000000-0005-0000-0000-000001000000}"/>
    <cellStyle name="Heading 2 2" xfId="15" xr:uid="{5B14FA3F-FC2E-4DE5-9A65-B919A334D79E}"/>
    <cellStyle name="Hyperlink" xfId="4" xr:uid="{00000000-0005-0000-0000-000002000000}"/>
    <cellStyle name="Hyperlink 2" xfId="10" xr:uid="{00000000-0005-0000-0000-000003000000}"/>
    <cellStyle name="Neutral" xfId="3" builtinId="28"/>
    <cellStyle name="Normal" xfId="0" builtinId="0" customBuiltin="1"/>
    <cellStyle name="Normal 10" xfId="5" xr:uid="{00000000-0005-0000-0000-000006000000}"/>
    <cellStyle name="Normal 2" xfId="8" xr:uid="{00000000-0005-0000-0000-000007000000}"/>
    <cellStyle name="Normal 2 2 2" xfId="9" xr:uid="{00000000-0005-0000-0000-000008000000}"/>
    <cellStyle name="Normal 2 2 2 2" xfId="11" xr:uid="{00000000-0005-0000-0000-000009000000}"/>
    <cellStyle name="Normal 2 2 3" xfId="6" xr:uid="{00000000-0005-0000-0000-00000A000000}"/>
    <cellStyle name="Normal 4" xfId="17" xr:uid="{11215CA8-440A-48A6-ACBB-338F5EC542B6}"/>
    <cellStyle name="optionalExposure" xfId="14" xr:uid="{D00B985D-3264-4977-BEE3-CFD05DF308E8}"/>
    <cellStyle name="Percent" xfId="2" builtinId="5"/>
    <cellStyle name="Percent 2" xfId="18" xr:uid="{D2388E3E-212C-44DA-91C6-6F865953955B}"/>
    <cellStyle name="Texti 3" xfId="7" xr:uid="{00000000-0005-0000-0000-00000C000000}"/>
  </cellStyles>
  <dxfs count="42">
    <dxf>
      <fill>
        <patternFill patternType="none">
          <bgColor auto="1"/>
        </patternFill>
      </fill>
    </dxf>
    <dxf>
      <fill>
        <patternFill>
          <bgColor indexed="10"/>
        </patternFill>
      </fill>
    </dxf>
    <dxf>
      <fill>
        <patternFill>
          <bgColor indexed="10"/>
        </patternFill>
      </fill>
    </dxf>
    <dxf>
      <fill>
        <patternFill patternType="none">
          <bgColor auto="1"/>
        </patternFill>
      </fill>
    </dxf>
    <dxf>
      <fill>
        <patternFill>
          <bgColor indexed="10"/>
        </patternFill>
      </fill>
    </dxf>
    <dxf>
      <fill>
        <patternFill patternType="none">
          <bgColor auto="1"/>
        </patternFill>
      </fill>
    </dxf>
    <dxf>
      <fill>
        <patternFill patternType="none">
          <bgColor auto="1"/>
        </patternFill>
      </fill>
    </dxf>
    <dxf>
      <fill>
        <patternFill patternType="none">
          <bgColor auto="1"/>
        </patternFill>
      </fill>
    </dxf>
    <dxf>
      <fill>
        <patternFill>
          <bgColor indexed="10"/>
        </patternFill>
      </fill>
    </dxf>
    <dxf>
      <fill>
        <patternFill>
          <bgColor indexed="10"/>
        </patternFill>
      </fill>
    </dxf>
    <dxf>
      <fill>
        <patternFill patternType="none">
          <bgColor auto="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none">
          <bgColor auto="1"/>
        </patternFill>
      </fill>
    </dxf>
    <dxf>
      <fill>
        <patternFill>
          <bgColor indexed="10"/>
        </patternFill>
      </fill>
    </dxf>
    <dxf>
      <fill>
        <patternFill patternType="none">
          <bgColor auto="1"/>
        </patternFill>
      </fill>
    </dxf>
    <dxf>
      <fill>
        <patternFill patternType="none">
          <bgColor auto="1"/>
        </patternFill>
      </fill>
    </dxf>
    <dxf>
      <fill>
        <patternFill>
          <bgColor indexed="10"/>
        </patternFill>
      </fill>
    </dxf>
    <dxf>
      <fill>
        <patternFill>
          <bgColor indexed="10"/>
        </patternFill>
      </fill>
    </dxf>
    <dxf>
      <fill>
        <patternFill patternType="none">
          <bgColor auto="1"/>
        </patternFill>
      </fill>
    </dxf>
    <dxf>
      <fill>
        <patternFill>
          <bgColor indexed="10"/>
        </patternFill>
      </fill>
    </dxf>
    <dxf>
      <fill>
        <patternFill patternType="none">
          <bgColor auto="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none">
          <bgColor auto="1"/>
        </patternFill>
      </fill>
    </dxf>
    <dxf>
      <fill>
        <patternFill>
          <bgColor indexed="10"/>
        </patternFill>
      </fill>
    </dxf>
    <dxf>
      <fill>
        <patternFill>
          <bgColor indexed="10"/>
        </patternFill>
      </fill>
    </dxf>
    <dxf>
      <fill>
        <patternFill>
          <bgColor indexed="1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005AB4"/>
      <color rgb="FF0B45E6"/>
      <color rgb="FFE9E9E9"/>
      <color rgb="FFA6A6A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s>
</file>

<file path=xl/theme/theme1.xml><?xml version="1.0" encoding="utf-8"?>
<a:theme xmlns:a="http://schemas.openxmlformats.org/drawingml/2006/main" name="Office Theme">
  <a:themeElements>
    <a:clrScheme name="Arion - Bláir tónar">
      <a:dk1>
        <a:srgbClr val="000000"/>
      </a:dk1>
      <a:lt1>
        <a:srgbClr val="FFFFFF"/>
      </a:lt1>
      <a:dk2>
        <a:srgbClr val="262626"/>
      </a:dk2>
      <a:lt2>
        <a:srgbClr val="F2F2FF"/>
      </a:lt2>
      <a:accent1>
        <a:srgbClr val="23313D"/>
      </a:accent1>
      <a:accent2>
        <a:srgbClr val="223C52"/>
      </a:accent2>
      <a:accent3>
        <a:srgbClr val="005AB4"/>
      </a:accent3>
      <a:accent4>
        <a:srgbClr val="839EAE"/>
      </a:accent4>
      <a:accent5>
        <a:srgbClr val="7CAACC"/>
      </a:accent5>
      <a:accent6>
        <a:srgbClr val="D3E3EA"/>
      </a:accent6>
      <a:hlink>
        <a:srgbClr val="005AB4"/>
      </a:hlink>
      <a:folHlink>
        <a:srgbClr val="374751"/>
      </a:folHlink>
    </a:clrScheme>
    <a:fontScheme name="Custom 1">
      <a:majorFont>
        <a:latin typeface="Suisse intl"/>
        <a:ea typeface=""/>
        <a:cs typeface=""/>
      </a:majorFont>
      <a:minorFont>
        <a:latin typeface="Suisse intl condense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2.arionbanki.is/library/skrar/Bankinn/Fjarfestatengsl/Adrar-langtimaskuldir/EMTN/Endanlegir-skilmalar---Final-terms/Arion%20Final%20Terms%20SEK%20500mn%20Notes%20due%202028.pdf" TargetMode="External"/><Relationship Id="rId2" Type="http://schemas.openxmlformats.org/officeDocument/2006/relationships/hyperlink" Target="https://wwwv2.arionbanki.is/bankinn/fjarfestatengsl/skuldabrefafjarfestar/endanlegir-skilmalar/" TargetMode="External"/><Relationship Id="rId1" Type="http://schemas.openxmlformats.org/officeDocument/2006/relationships/hyperlink" Target="https://wwwv2.arionbanki.is/bankinn/fjarfestatengsl/skuldabrefafjarfestar/endanlegir-skilmalar/" TargetMode="External"/><Relationship Id="rId5" Type="http://schemas.openxmlformats.org/officeDocument/2006/relationships/hyperlink" Target="https://wwwv2.arionbanki.is/library/skrar/Bankinn/Fjarfestatengsl/Adrar-langtimaskuldir/EMTN/Endanlegir-skilmalar---Final-terms/Final%20Terms%20-%20Arion%20T2I%2033%20%20(1).pdf" TargetMode="External"/><Relationship Id="rId4" Type="http://schemas.openxmlformats.org/officeDocument/2006/relationships/hyperlink" Target="https://wwwv2.arionbanki.is/library/skrar/Bankinn/Fjarfestatengsl/Adrar-langtimaskuldir/EMTN/Endanlegir-skilmalar---Final-terms/Final%20Terms%20-%20Arion%20T2%2033%20(1).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27FD-16F7-4210-9DB4-4AA60224D99F}">
  <sheetPr>
    <tabColor rgb="FF005AB4"/>
  </sheetPr>
  <dimension ref="A1:L54"/>
  <sheetViews>
    <sheetView showGridLines="0" workbookViewId="0">
      <selection sqref="A1:A2"/>
    </sheetView>
  </sheetViews>
  <sheetFormatPr defaultColWidth="9.15234375" defaultRowHeight="14.15"/>
  <cols>
    <col min="1" max="1" width="44.84375" style="61" customWidth="1"/>
    <col min="2" max="6" width="9" style="61" customWidth="1"/>
    <col min="7" max="7" width="40.15234375" style="61" customWidth="1"/>
    <col min="8" max="16384" width="9.15234375" style="61"/>
  </cols>
  <sheetData>
    <row r="1" spans="1:12" ht="15.75" customHeight="1">
      <c r="A1" s="1005" t="s">
        <v>779</v>
      </c>
      <c r="B1" s="194"/>
      <c r="C1" s="194"/>
      <c r="D1" s="194"/>
      <c r="E1" s="194"/>
      <c r="F1" s="194"/>
      <c r="G1" s="47"/>
    </row>
    <row r="2" spans="1:12" ht="14.6">
      <c r="A2" s="1005"/>
      <c r="B2" s="195"/>
      <c r="C2" s="195"/>
      <c r="D2" s="195"/>
      <c r="E2" s="195"/>
      <c r="F2" s="195"/>
      <c r="G2" s="47"/>
    </row>
    <row r="3" spans="1:12" ht="14.6">
      <c r="A3" s="62"/>
      <c r="B3" s="63"/>
      <c r="C3" s="63"/>
      <c r="D3" s="63"/>
      <c r="E3" s="63"/>
      <c r="F3" s="63"/>
      <c r="G3" s="47"/>
    </row>
    <row r="4" spans="1:12" ht="15" customHeight="1">
      <c r="A4" s="1004" t="s">
        <v>780</v>
      </c>
      <c r="B4" s="1004"/>
      <c r="C4" s="1004"/>
      <c r="D4" s="1004"/>
      <c r="E4" s="1004"/>
      <c r="F4" s="1004"/>
      <c r="G4"/>
      <c r="H4"/>
      <c r="I4"/>
      <c r="J4"/>
      <c r="K4"/>
      <c r="L4"/>
    </row>
    <row r="5" spans="1:12" ht="14.6">
      <c r="A5" s="1004"/>
      <c r="B5" s="1004"/>
      <c r="C5" s="1004"/>
      <c r="D5" s="1004"/>
      <c r="E5" s="1004"/>
      <c r="F5" s="1004"/>
      <c r="G5"/>
      <c r="H5"/>
      <c r="I5"/>
      <c r="J5"/>
      <c r="K5"/>
      <c r="L5"/>
    </row>
    <row r="6" spans="1:12" ht="14.6">
      <c r="A6" s="1004"/>
      <c r="B6" s="1004"/>
      <c r="C6" s="1004"/>
      <c r="D6" s="1004"/>
      <c r="E6" s="1004"/>
      <c r="F6" s="1004"/>
      <c r="G6"/>
      <c r="H6"/>
      <c r="I6"/>
      <c r="J6"/>
      <c r="K6"/>
      <c r="L6"/>
    </row>
    <row r="7" spans="1:12" ht="14.6">
      <c r="A7" s="1004"/>
      <c r="B7" s="1004"/>
      <c r="C7" s="1004"/>
      <c r="D7" s="1004"/>
      <c r="E7" s="1004"/>
      <c r="F7" s="1004"/>
      <c r="G7"/>
      <c r="H7"/>
      <c r="I7"/>
      <c r="J7"/>
      <c r="K7"/>
      <c r="L7"/>
    </row>
    <row r="8" spans="1:12" ht="14.6">
      <c r="A8" s="1004" t="s">
        <v>781</v>
      </c>
      <c r="B8" s="1004"/>
      <c r="C8" s="1004"/>
      <c r="D8" s="1004"/>
      <c r="E8" s="1004"/>
      <c r="F8" s="1004"/>
      <c r="G8"/>
      <c r="H8"/>
      <c r="I8"/>
      <c r="J8"/>
      <c r="K8"/>
      <c r="L8"/>
    </row>
    <row r="9" spans="1:12" ht="14.6">
      <c r="A9" s="1004"/>
      <c r="B9" s="1004"/>
      <c r="C9" s="1004"/>
      <c r="D9" s="1004"/>
      <c r="E9" s="1004"/>
      <c r="F9" s="1004"/>
      <c r="G9"/>
      <c r="H9"/>
      <c r="I9"/>
      <c r="J9"/>
      <c r="K9"/>
      <c r="L9"/>
    </row>
    <row r="10" spans="1:12" ht="14.6">
      <c r="A10" s="1004"/>
      <c r="B10" s="1004"/>
      <c r="C10" s="1004"/>
      <c r="D10" s="1004"/>
      <c r="E10" s="1004"/>
      <c r="F10" s="1004"/>
      <c r="G10"/>
      <c r="H10"/>
      <c r="I10"/>
      <c r="J10"/>
      <c r="K10"/>
      <c r="L10"/>
    </row>
    <row r="11" spans="1:12" s="64" customFormat="1" ht="14.6">
      <c r="A11" s="1004" t="s">
        <v>782</v>
      </c>
      <c r="B11" s="1004"/>
      <c r="C11" s="1004"/>
      <c r="D11" s="1004"/>
      <c r="E11" s="1004"/>
      <c r="F11" s="1004"/>
      <c r="G11"/>
      <c r="H11"/>
      <c r="I11"/>
      <c r="J11"/>
      <c r="K11"/>
      <c r="L11"/>
    </row>
    <row r="12" spans="1:12" ht="14.6">
      <c r="A12" s="1004"/>
      <c r="B12" s="1004"/>
      <c r="C12" s="1004"/>
      <c r="D12" s="1004"/>
      <c r="E12" s="1004"/>
      <c r="F12" s="1004"/>
      <c r="G12"/>
      <c r="H12"/>
      <c r="I12"/>
      <c r="J12"/>
      <c r="K12"/>
      <c r="L12"/>
    </row>
    <row r="13" spans="1:12" ht="14.6">
      <c r="A13" s="1004"/>
      <c r="B13" s="1004"/>
      <c r="C13" s="1004"/>
      <c r="D13" s="1004"/>
      <c r="E13" s="1004"/>
      <c r="F13" s="1004"/>
      <c r="G13"/>
      <c r="H13"/>
      <c r="I13"/>
      <c r="J13"/>
      <c r="K13"/>
      <c r="L13"/>
    </row>
    <row r="14" spans="1:12" ht="14.6">
      <c r="A14" s="1004"/>
      <c r="B14" s="1004"/>
      <c r="C14" s="1004"/>
      <c r="D14" s="1004"/>
      <c r="E14" s="1004"/>
      <c r="F14" s="1004"/>
      <c r="G14"/>
      <c r="H14"/>
      <c r="I14"/>
      <c r="J14"/>
      <c r="K14"/>
      <c r="L14"/>
    </row>
    <row r="15" spans="1:12" ht="14.6">
      <c r="A15" s="1004"/>
      <c r="B15" s="1004"/>
      <c r="C15" s="1004"/>
      <c r="D15" s="1004"/>
      <c r="E15" s="1004"/>
      <c r="F15" s="1004"/>
      <c r="G15"/>
      <c r="H15"/>
      <c r="I15"/>
      <c r="J15"/>
      <c r="K15"/>
      <c r="L15"/>
    </row>
    <row r="16" spans="1:12" ht="14.6">
      <c r="A16" s="1004"/>
      <c r="B16" s="1004"/>
      <c r="C16" s="1004"/>
      <c r="D16" s="1004"/>
      <c r="E16" s="1004"/>
      <c r="F16" s="1004"/>
      <c r="G16"/>
      <c r="H16"/>
      <c r="I16"/>
      <c r="J16"/>
      <c r="K16"/>
      <c r="L16"/>
    </row>
    <row r="17" spans="1:12" ht="14.6">
      <c r="A17" s="1004" t="s">
        <v>783</v>
      </c>
      <c r="B17" s="1004"/>
      <c r="C17" s="1004"/>
      <c r="D17" s="1004"/>
      <c r="E17" s="1004"/>
      <c r="F17" s="1004"/>
      <c r="G17"/>
      <c r="H17"/>
      <c r="I17"/>
      <c r="J17"/>
      <c r="K17"/>
      <c r="L17"/>
    </row>
    <row r="18" spans="1:12" ht="14.6">
      <c r="A18" s="1004"/>
      <c r="B18" s="1004"/>
      <c r="C18" s="1004"/>
      <c r="D18" s="1004"/>
      <c r="E18" s="1004"/>
      <c r="F18" s="1004"/>
      <c r="G18"/>
      <c r="H18"/>
      <c r="I18"/>
      <c r="J18"/>
      <c r="K18"/>
      <c r="L18"/>
    </row>
    <row r="19" spans="1:12" ht="14.6">
      <c r="A19" s="51" t="s">
        <v>784</v>
      </c>
      <c r="B19" s="47"/>
      <c r="C19" s="47"/>
      <c r="D19" s="47"/>
      <c r="E19" s="47"/>
      <c r="F19" s="47"/>
      <c r="G19"/>
      <c r="H19"/>
      <c r="I19"/>
      <c r="J19"/>
      <c r="K19"/>
      <c r="L19"/>
    </row>
    <row r="20" spans="1:12" ht="14.6">
      <c r="A20" s="1004"/>
      <c r="B20" s="1004"/>
      <c r="C20" s="1004"/>
      <c r="D20" s="1004"/>
      <c r="E20" s="1004"/>
      <c r="F20" s="1004"/>
      <c r="G20"/>
      <c r="H20" s="3"/>
      <c r="I20"/>
      <c r="J20"/>
      <c r="K20"/>
      <c r="L20"/>
    </row>
    <row r="21" spans="1:12" ht="14.6">
      <c r="A21" s="1004"/>
      <c r="B21" s="1004"/>
      <c r="C21" s="1004"/>
      <c r="D21" s="1004"/>
      <c r="E21" s="1004"/>
      <c r="F21" s="1004"/>
      <c r="G21"/>
      <c r="H21"/>
      <c r="I21"/>
      <c r="J21"/>
      <c r="K21"/>
      <c r="L21"/>
    </row>
    <row r="22" spans="1:12" ht="14.6">
      <c r="A22" s="1004"/>
      <c r="B22" s="1004"/>
      <c r="C22" s="1004"/>
      <c r="D22" s="1004"/>
      <c r="E22" s="1004"/>
      <c r="F22" s="1004"/>
      <c r="G22"/>
      <c r="H22"/>
      <c r="I22"/>
      <c r="J22"/>
      <c r="K22"/>
      <c r="L22"/>
    </row>
    <row r="23" spans="1:12" ht="14.6">
      <c r="A23" s="47"/>
      <c r="B23" s="47"/>
      <c r="C23" s="47"/>
      <c r="D23" s="47"/>
      <c r="E23" s="47"/>
      <c r="F23" s="47"/>
      <c r="G23"/>
      <c r="H23"/>
      <c r="I23"/>
      <c r="J23"/>
      <c r="K23"/>
      <c r="L23"/>
    </row>
    <row r="24" spans="1:12" ht="14.6">
      <c r="A24" s="47"/>
      <c r="B24" s="47"/>
      <c r="C24" s="47"/>
      <c r="D24" s="47"/>
      <c r="E24" s="47"/>
      <c r="F24" s="47"/>
      <c r="G24"/>
      <c r="H24"/>
      <c r="I24"/>
      <c r="J24"/>
      <c r="K24"/>
      <c r="L24"/>
    </row>
    <row r="25" spans="1:12" ht="14.6">
      <c r="A25" s="47"/>
      <c r="B25" s="47"/>
      <c r="C25" s="47"/>
      <c r="D25" s="47"/>
      <c r="E25" s="47"/>
      <c r="F25" s="47"/>
      <c r="G25"/>
      <c r="H25"/>
      <c r="I25"/>
      <c r="J25"/>
      <c r="K25"/>
      <c r="L25"/>
    </row>
    <row r="26" spans="1:12" ht="14.6">
      <c r="A26" s="47"/>
      <c r="B26" s="47"/>
      <c r="C26" s="47"/>
      <c r="D26" s="47"/>
      <c r="E26" s="47"/>
      <c r="F26" s="47"/>
      <c r="G26"/>
      <c r="H26"/>
      <c r="I26"/>
      <c r="J26"/>
      <c r="K26"/>
      <c r="L26"/>
    </row>
    <row r="27" spans="1:12" ht="14.6">
      <c r="A27" s="47"/>
      <c r="B27" s="47"/>
      <c r="C27" s="47"/>
      <c r="D27" s="47"/>
      <c r="E27" s="47"/>
      <c r="F27" s="47"/>
      <c r="G27"/>
      <c r="H27"/>
      <c r="I27"/>
      <c r="J27"/>
      <c r="K27"/>
      <c r="L27"/>
    </row>
    <row r="28" spans="1:12" ht="14.6">
      <c r="A28" s="47"/>
      <c r="B28" s="47"/>
      <c r="C28" s="47"/>
      <c r="D28" s="47"/>
      <c r="E28" s="47"/>
      <c r="F28" s="47"/>
      <c r="G28"/>
      <c r="H28"/>
      <c r="I28"/>
      <c r="J28"/>
      <c r="K28"/>
      <c r="L28"/>
    </row>
    <row r="29" spans="1:12" ht="14.6">
      <c r="A29" s="47"/>
      <c r="B29" s="47"/>
      <c r="C29" s="47"/>
      <c r="D29" s="47"/>
      <c r="E29" s="47"/>
      <c r="F29" s="47"/>
      <c r="G29"/>
      <c r="H29"/>
      <c r="I29"/>
      <c r="J29"/>
      <c r="K29"/>
      <c r="L29"/>
    </row>
    <row r="30" spans="1:12" ht="14.6">
      <c r="A30" s="47"/>
      <c r="B30" s="47"/>
      <c r="C30" s="47"/>
      <c r="D30" s="47"/>
      <c r="E30" s="47"/>
      <c r="F30" s="47"/>
      <c r="G30"/>
      <c r="H30"/>
      <c r="I30"/>
      <c r="J30"/>
      <c r="K30"/>
      <c r="L30"/>
    </row>
    <row r="31" spans="1:12" ht="14.6">
      <c r="A31" s="47"/>
      <c r="B31" s="47"/>
      <c r="C31" s="47"/>
      <c r="D31" s="47"/>
      <c r="E31" s="47"/>
      <c r="F31" s="47"/>
    </row>
    <row r="32" spans="1:12" ht="14.6">
      <c r="A32" s="47"/>
      <c r="B32" s="47"/>
      <c r="C32" s="47"/>
      <c r="D32" s="47"/>
      <c r="E32" s="47"/>
      <c r="F32" s="47"/>
    </row>
    <row r="33" spans="1:6" ht="14.6">
      <c r="A33" s="47"/>
      <c r="B33" s="47"/>
      <c r="C33" s="47"/>
      <c r="D33" s="47"/>
      <c r="E33" s="47"/>
      <c r="F33" s="47"/>
    </row>
    <row r="34" spans="1:6" ht="14.6">
      <c r="A34" s="47"/>
      <c r="B34" s="47"/>
      <c r="C34" s="47"/>
      <c r="D34" s="47"/>
      <c r="E34" s="47"/>
      <c r="F34" s="47"/>
    </row>
    <row r="35" spans="1:6" ht="14.6">
      <c r="A35" s="47"/>
      <c r="B35" s="47"/>
      <c r="C35" s="47"/>
      <c r="D35" s="47"/>
      <c r="E35" s="47"/>
      <c r="F35" s="47"/>
    </row>
    <row r="36" spans="1:6" ht="14.6">
      <c r="A36" s="47"/>
      <c r="B36" s="47"/>
      <c r="C36" s="47"/>
      <c r="D36" s="47"/>
      <c r="E36" s="47"/>
      <c r="F36" s="47"/>
    </row>
    <row r="37" spans="1:6" ht="14.6">
      <c r="A37" s="47"/>
      <c r="B37" s="47"/>
      <c r="C37" s="47"/>
      <c r="D37" s="47"/>
      <c r="E37" s="47"/>
      <c r="F37" s="47"/>
    </row>
    <row r="38" spans="1:6" ht="14.6">
      <c r="A38" s="47"/>
      <c r="B38" s="47"/>
      <c r="C38" s="47"/>
      <c r="D38" s="47"/>
      <c r="E38" s="47"/>
      <c r="F38" s="47"/>
    </row>
    <row r="39" spans="1:6" ht="14.6">
      <c r="A39" s="47"/>
      <c r="B39" s="47"/>
      <c r="C39" s="47"/>
      <c r="D39" s="47"/>
      <c r="E39" s="47"/>
      <c r="F39" s="47"/>
    </row>
    <row r="40" spans="1:6" ht="14.6">
      <c r="A40" s="47"/>
      <c r="B40" s="47"/>
      <c r="C40" s="47"/>
      <c r="D40" s="47"/>
      <c r="E40" s="47"/>
      <c r="F40" s="47"/>
    </row>
    <row r="41" spans="1:6" ht="14.6">
      <c r="A41" s="47"/>
      <c r="B41" s="47"/>
      <c r="C41" s="47"/>
      <c r="D41" s="47"/>
      <c r="E41" s="47"/>
      <c r="F41" s="47"/>
    </row>
    <row r="42" spans="1:6" ht="14.6">
      <c r="A42" s="47"/>
      <c r="B42" s="47"/>
      <c r="C42" s="47"/>
      <c r="D42" s="47"/>
      <c r="E42" s="47"/>
      <c r="F42" s="47"/>
    </row>
    <row r="43" spans="1:6" ht="14.6">
      <c r="A43" s="47"/>
      <c r="B43" s="47"/>
      <c r="C43" s="47"/>
      <c r="D43" s="47"/>
      <c r="E43" s="47"/>
      <c r="F43" s="47"/>
    </row>
    <row r="44" spans="1:6" ht="14.6">
      <c r="A44" s="47"/>
      <c r="B44" s="47"/>
      <c r="C44" s="47"/>
      <c r="D44" s="47"/>
      <c r="E44" s="47"/>
      <c r="F44" s="47"/>
    </row>
    <row r="45" spans="1:6" ht="14.6">
      <c r="A45" s="47"/>
      <c r="B45" s="47"/>
      <c r="C45" s="47"/>
      <c r="D45" s="47"/>
      <c r="E45" s="47"/>
      <c r="F45" s="47"/>
    </row>
    <row r="46" spans="1:6" ht="14.6">
      <c r="A46" s="47"/>
      <c r="B46" s="47"/>
      <c r="C46" s="47"/>
      <c r="D46" s="47"/>
      <c r="E46" s="47"/>
      <c r="F46" s="47"/>
    </row>
    <row r="47" spans="1:6" ht="14.6">
      <c r="A47" s="47"/>
      <c r="B47" s="47"/>
      <c r="C47" s="47"/>
      <c r="D47" s="47"/>
      <c r="E47" s="47"/>
      <c r="F47" s="47"/>
    </row>
    <row r="48" spans="1:6" ht="14.6">
      <c r="A48" s="47"/>
      <c r="B48" s="47"/>
      <c r="C48" s="47"/>
      <c r="D48" s="47"/>
      <c r="E48" s="47"/>
      <c r="F48" s="47"/>
    </row>
    <row r="49" spans="1:6" ht="14.6">
      <c r="A49" s="47"/>
      <c r="B49" s="47"/>
      <c r="C49" s="47"/>
      <c r="D49" s="47"/>
      <c r="E49" s="47"/>
      <c r="F49" s="47"/>
    </row>
    <row r="50" spans="1:6" ht="14.6">
      <c r="A50" s="47"/>
      <c r="B50" s="47"/>
      <c r="C50" s="47"/>
      <c r="D50" s="47"/>
      <c r="E50" s="47"/>
      <c r="F50" s="47"/>
    </row>
    <row r="51" spans="1:6" ht="14.6">
      <c r="A51" s="47"/>
      <c r="B51" s="47"/>
      <c r="C51" s="47"/>
      <c r="D51" s="47"/>
      <c r="E51" s="47"/>
      <c r="F51" s="47"/>
    </row>
    <row r="52" spans="1:6" ht="14.6">
      <c r="A52" s="47"/>
      <c r="B52" s="47"/>
      <c r="C52" s="47"/>
      <c r="D52" s="47"/>
      <c r="E52" s="47"/>
      <c r="F52" s="47"/>
    </row>
    <row r="53" spans="1:6" ht="14.6">
      <c r="A53" s="47"/>
      <c r="B53" s="47"/>
      <c r="C53" s="47"/>
      <c r="D53" s="47"/>
      <c r="E53" s="47"/>
      <c r="F53" s="47"/>
    </row>
    <row r="54" spans="1:6" ht="14.6">
      <c r="A54" s="47"/>
      <c r="B54" s="47"/>
      <c r="C54" s="47"/>
      <c r="D54" s="47"/>
      <c r="E54" s="47"/>
      <c r="F54" s="47"/>
    </row>
  </sheetData>
  <mergeCells count="6">
    <mergeCell ref="A20:F22"/>
    <mergeCell ref="A1:A2"/>
    <mergeCell ref="A4:F7"/>
    <mergeCell ref="A8:F10"/>
    <mergeCell ref="A11:F16"/>
    <mergeCell ref="A17:F1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5AB4"/>
  </sheetPr>
  <dimension ref="A1:H49"/>
  <sheetViews>
    <sheetView showGridLines="0" workbookViewId="0"/>
  </sheetViews>
  <sheetFormatPr defaultColWidth="8.84375" defaultRowHeight="11.6"/>
  <cols>
    <col min="1" max="1" width="7.84375" style="939" customWidth="1"/>
    <col min="2" max="2" width="61" style="937" customWidth="1"/>
    <col min="3" max="4" width="14.15234375" style="937" customWidth="1"/>
    <col min="5" max="5" width="2.3046875" style="937" customWidth="1"/>
    <col min="6" max="6" width="14.15234375" style="937" customWidth="1"/>
    <col min="7" max="7" width="3.84375" style="932" customWidth="1"/>
    <col min="8" max="16384" width="8.84375" style="932"/>
  </cols>
  <sheetData>
    <row r="1" spans="1:8" ht="15.75" customHeight="1">
      <c r="A1" s="990" t="s">
        <v>81</v>
      </c>
      <c r="B1" s="931"/>
      <c r="C1" s="931"/>
      <c r="D1" s="931"/>
      <c r="E1" s="931"/>
      <c r="F1" s="931"/>
    </row>
    <row r="2" spans="1:8" ht="15.75" customHeight="1">
      <c r="A2" s="933"/>
      <c r="B2" s="931"/>
      <c r="C2" s="931"/>
      <c r="D2" s="931"/>
      <c r="E2" s="931"/>
      <c r="F2" s="931"/>
    </row>
    <row r="3" spans="1:8" ht="15.75" customHeight="1">
      <c r="A3" s="933"/>
      <c r="B3" s="931"/>
      <c r="C3" s="934" t="s">
        <v>44</v>
      </c>
      <c r="D3" s="934" t="s">
        <v>45</v>
      </c>
      <c r="E3" s="934"/>
      <c r="F3" s="934" t="s">
        <v>46</v>
      </c>
    </row>
    <row r="4" spans="1:8" ht="22.5" customHeight="1">
      <c r="A4" s="989"/>
      <c r="B4" s="320"/>
      <c r="C4" s="1007" t="s">
        <v>42</v>
      </c>
      <c r="D4" s="1007"/>
      <c r="E4" s="988"/>
      <c r="F4" s="1007" t="s">
        <v>43</v>
      </c>
      <c r="H4" s="935" t="s">
        <v>283</v>
      </c>
    </row>
    <row r="5" spans="1:8" ht="22.5" customHeight="1">
      <c r="A5" s="989"/>
      <c r="B5" s="320"/>
      <c r="C5" s="1008"/>
      <c r="D5" s="1008"/>
      <c r="E5" s="988"/>
      <c r="F5" s="1008" t="s">
        <v>46</v>
      </c>
    </row>
    <row r="6" spans="1:8" ht="22.5" customHeight="1">
      <c r="A6" s="989" t="s">
        <v>83</v>
      </c>
      <c r="B6" s="320"/>
      <c r="C6" s="991" t="s">
        <v>1555</v>
      </c>
      <c r="D6" s="991" t="s">
        <v>1556</v>
      </c>
      <c r="E6" s="428"/>
      <c r="F6" s="991" t="s">
        <v>1555</v>
      </c>
    </row>
    <row r="7" spans="1:8" ht="15.75" customHeight="1">
      <c r="A7" s="901">
        <v>1</v>
      </c>
      <c r="B7" s="992" t="s">
        <v>47</v>
      </c>
      <c r="C7" s="993">
        <v>738965.69826358079</v>
      </c>
      <c r="D7" s="993">
        <v>726430.07475278922</v>
      </c>
      <c r="E7" s="993"/>
      <c r="F7" s="993">
        <v>59117.255861086465</v>
      </c>
    </row>
    <row r="8" spans="1:8" ht="15.75" customHeight="1">
      <c r="A8" s="901">
        <v>2</v>
      </c>
      <c r="B8" s="994" t="s">
        <v>859</v>
      </c>
      <c r="C8" s="995">
        <v>738965.69826358079</v>
      </c>
      <c r="D8" s="995">
        <v>726430.07475278922</v>
      </c>
      <c r="E8" s="995"/>
      <c r="F8" s="995">
        <v>59117.255861086465</v>
      </c>
    </row>
    <row r="9" spans="1:8" ht="15.75" customHeight="1">
      <c r="A9" s="901">
        <v>3</v>
      </c>
      <c r="B9" s="994" t="s">
        <v>49</v>
      </c>
      <c r="C9" s="995"/>
      <c r="D9" s="995"/>
      <c r="E9" s="995"/>
      <c r="F9" s="995"/>
    </row>
    <row r="10" spans="1:8" ht="15.75" customHeight="1">
      <c r="A10" s="901">
        <v>4</v>
      </c>
      <c r="B10" s="994" t="s">
        <v>50</v>
      </c>
      <c r="C10" s="995"/>
      <c r="D10" s="995"/>
      <c r="E10" s="995"/>
      <c r="F10" s="995"/>
    </row>
    <row r="11" spans="1:8" ht="15.75" customHeight="1">
      <c r="A11" s="901" t="s">
        <v>51</v>
      </c>
      <c r="B11" s="994" t="s">
        <v>52</v>
      </c>
      <c r="C11" s="995"/>
      <c r="D11" s="995"/>
      <c r="E11" s="995"/>
      <c r="F11" s="995"/>
    </row>
    <row r="12" spans="1:8" ht="15.75" customHeight="1">
      <c r="A12" s="901">
        <v>5</v>
      </c>
      <c r="B12" s="994" t="s">
        <v>53</v>
      </c>
      <c r="C12" s="995"/>
      <c r="D12" s="995"/>
      <c r="E12" s="995"/>
      <c r="F12" s="995"/>
    </row>
    <row r="13" spans="1:8" ht="15.75" customHeight="1">
      <c r="A13" s="901">
        <v>6</v>
      </c>
      <c r="B13" s="992" t="s">
        <v>54</v>
      </c>
      <c r="C13" s="993">
        <v>20654.958923561342</v>
      </c>
      <c r="D13" s="993">
        <v>14775.56737945645</v>
      </c>
      <c r="E13" s="993"/>
      <c r="F13" s="993">
        <v>1652.3967138849075</v>
      </c>
    </row>
    <row r="14" spans="1:8" ht="15.75" customHeight="1">
      <c r="A14" s="901">
        <v>7</v>
      </c>
      <c r="B14" s="994" t="s">
        <v>48</v>
      </c>
      <c r="C14" s="995">
        <v>14644.991644639087</v>
      </c>
      <c r="D14" s="995">
        <v>11945.657795138832</v>
      </c>
      <c r="E14" s="995"/>
      <c r="F14" s="995">
        <v>1171.5993315711271</v>
      </c>
    </row>
    <row r="15" spans="1:8" ht="15.75" customHeight="1">
      <c r="A15" s="901">
        <v>8</v>
      </c>
      <c r="B15" s="994" t="s">
        <v>55</v>
      </c>
      <c r="C15" s="995"/>
      <c r="D15" s="995"/>
      <c r="E15" s="995"/>
      <c r="F15" s="995"/>
    </row>
    <row r="16" spans="1:8" ht="15.75" customHeight="1">
      <c r="A16" s="901" t="s">
        <v>56</v>
      </c>
      <c r="B16" s="994" t="s">
        <v>57</v>
      </c>
      <c r="C16" s="995"/>
      <c r="D16" s="995"/>
      <c r="E16" s="995"/>
      <c r="F16" s="995"/>
    </row>
    <row r="17" spans="1:6" ht="15.75" customHeight="1">
      <c r="A17" s="901" t="s">
        <v>58</v>
      </c>
      <c r="B17" s="994" t="s">
        <v>59</v>
      </c>
      <c r="C17" s="995">
        <v>6009.967278922255</v>
      </c>
      <c r="D17" s="995">
        <v>2829.9095843176187</v>
      </c>
      <c r="E17" s="995"/>
      <c r="F17" s="995">
        <v>480.79738231378042</v>
      </c>
    </row>
    <row r="18" spans="1:6" ht="15.75" customHeight="1">
      <c r="A18" s="901">
        <v>9</v>
      </c>
      <c r="B18" s="994" t="s">
        <v>60</v>
      </c>
      <c r="C18" s="995"/>
      <c r="D18" s="995"/>
      <c r="E18" s="995"/>
      <c r="F18" s="995"/>
    </row>
    <row r="19" spans="1:6" ht="15.75" customHeight="1">
      <c r="A19" s="901">
        <v>10</v>
      </c>
      <c r="B19" s="992" t="s">
        <v>61</v>
      </c>
      <c r="C19" s="410"/>
      <c r="D19" s="410"/>
      <c r="E19" s="410"/>
      <c r="F19" s="410"/>
    </row>
    <row r="20" spans="1:6" ht="15.75" customHeight="1">
      <c r="A20" s="901">
        <v>11</v>
      </c>
      <c r="B20" s="992" t="s">
        <v>61</v>
      </c>
      <c r="C20" s="410"/>
      <c r="D20" s="410"/>
      <c r="E20" s="410"/>
      <c r="F20" s="410"/>
    </row>
    <row r="21" spans="1:6" ht="15.75" customHeight="1">
      <c r="A21" s="901">
        <v>12</v>
      </c>
      <c r="B21" s="992" t="s">
        <v>61</v>
      </c>
      <c r="C21" s="410"/>
      <c r="D21" s="410"/>
      <c r="E21" s="410"/>
      <c r="F21" s="410"/>
    </row>
    <row r="22" spans="1:6" ht="15.75" customHeight="1">
      <c r="A22" s="901">
        <v>13</v>
      </c>
      <c r="B22" s="992" t="s">
        <v>61</v>
      </c>
      <c r="C22" s="410"/>
      <c r="D22" s="410"/>
      <c r="E22" s="410"/>
      <c r="F22" s="410"/>
    </row>
    <row r="23" spans="1:6" ht="15.75" customHeight="1">
      <c r="A23" s="901">
        <v>14</v>
      </c>
      <c r="B23" s="992" t="s">
        <v>61</v>
      </c>
      <c r="C23" s="410"/>
      <c r="D23" s="410"/>
      <c r="E23" s="410"/>
      <c r="F23" s="410"/>
    </row>
    <row r="24" spans="1:6" ht="15.75" customHeight="1">
      <c r="A24" s="901">
        <v>15</v>
      </c>
      <c r="B24" s="992" t="s">
        <v>62</v>
      </c>
      <c r="C24" s="993"/>
      <c r="D24" s="993"/>
      <c r="E24" s="993"/>
      <c r="F24" s="993"/>
    </row>
    <row r="25" spans="1:6" ht="15.75" customHeight="1">
      <c r="A25" s="901">
        <v>16</v>
      </c>
      <c r="B25" s="992" t="s">
        <v>860</v>
      </c>
      <c r="C25" s="993"/>
      <c r="D25" s="993"/>
      <c r="E25" s="993"/>
      <c r="F25" s="993"/>
    </row>
    <row r="26" spans="1:6" ht="15.75" customHeight="1">
      <c r="A26" s="901">
        <v>17</v>
      </c>
      <c r="B26" s="994" t="s">
        <v>63</v>
      </c>
      <c r="C26" s="995"/>
      <c r="D26" s="995"/>
      <c r="E26" s="995"/>
      <c r="F26" s="995"/>
    </row>
    <row r="27" spans="1:6" ht="15.75" customHeight="1">
      <c r="A27" s="901">
        <v>18</v>
      </c>
      <c r="B27" s="994" t="s">
        <v>64</v>
      </c>
      <c r="C27" s="995"/>
      <c r="D27" s="995"/>
      <c r="E27" s="995"/>
      <c r="F27" s="995"/>
    </row>
    <row r="28" spans="1:6" ht="15.75" customHeight="1">
      <c r="A28" s="901">
        <v>19</v>
      </c>
      <c r="B28" s="994" t="s">
        <v>65</v>
      </c>
      <c r="C28" s="995"/>
      <c r="D28" s="995"/>
      <c r="E28" s="995"/>
      <c r="F28" s="995"/>
    </row>
    <row r="29" spans="1:6" ht="15.75" customHeight="1">
      <c r="A29" s="901" t="s">
        <v>66</v>
      </c>
      <c r="B29" s="994" t="s">
        <v>67</v>
      </c>
      <c r="C29" s="995"/>
      <c r="D29" s="995"/>
      <c r="E29" s="995"/>
      <c r="F29" s="995"/>
    </row>
    <row r="30" spans="1:6" ht="15.75" customHeight="1">
      <c r="A30" s="901">
        <v>20</v>
      </c>
      <c r="B30" s="992" t="s">
        <v>68</v>
      </c>
      <c r="C30" s="993">
        <v>8880.0769992482365</v>
      </c>
      <c r="D30" s="993">
        <v>12092.512335660769</v>
      </c>
      <c r="E30" s="993"/>
      <c r="F30" s="993">
        <v>710.40615993985898</v>
      </c>
    </row>
    <row r="31" spans="1:6" ht="15.75" customHeight="1">
      <c r="A31" s="901">
        <v>21</v>
      </c>
      <c r="B31" s="994" t="s">
        <v>859</v>
      </c>
      <c r="C31" s="995">
        <v>8880.0769992482365</v>
      </c>
      <c r="D31" s="995">
        <v>12092.512335660769</v>
      </c>
      <c r="E31" s="995"/>
      <c r="F31" s="995">
        <v>710.40615993985898</v>
      </c>
    </row>
    <row r="32" spans="1:6" ht="15.75" customHeight="1">
      <c r="A32" s="901">
        <v>22</v>
      </c>
      <c r="B32" s="994" t="s">
        <v>69</v>
      </c>
      <c r="C32" s="995"/>
      <c r="D32" s="995"/>
      <c r="E32" s="995"/>
      <c r="F32" s="995"/>
    </row>
    <row r="33" spans="1:6" ht="15.75" customHeight="1">
      <c r="A33" s="901" t="s">
        <v>70</v>
      </c>
      <c r="B33" s="992" t="s">
        <v>71</v>
      </c>
      <c r="C33" s="400"/>
      <c r="D33" s="995"/>
      <c r="E33" s="400"/>
      <c r="F33" s="995"/>
    </row>
    <row r="34" spans="1:6" ht="15.75" customHeight="1">
      <c r="A34" s="901">
        <v>23</v>
      </c>
      <c r="B34" s="992" t="s">
        <v>72</v>
      </c>
      <c r="C34" s="996">
        <v>89166.492518396248</v>
      </c>
      <c r="D34" s="996">
        <v>84669.976317658773</v>
      </c>
      <c r="E34" s="996"/>
      <c r="F34" s="996">
        <v>7133.3194014717001</v>
      </c>
    </row>
    <row r="35" spans="1:6" ht="15.75" customHeight="1">
      <c r="A35" s="901" t="s">
        <v>73</v>
      </c>
      <c r="B35" s="992" t="s">
        <v>74</v>
      </c>
      <c r="C35" s="995"/>
      <c r="D35" s="995"/>
      <c r="E35" s="995"/>
      <c r="F35" s="995"/>
    </row>
    <row r="36" spans="1:6" ht="15.75" customHeight="1">
      <c r="A36" s="901" t="s">
        <v>75</v>
      </c>
      <c r="B36" s="992" t="s">
        <v>76</v>
      </c>
      <c r="C36" s="995">
        <v>89166.492518396248</v>
      </c>
      <c r="D36" s="995">
        <v>84669.976317658773</v>
      </c>
      <c r="E36" s="995"/>
      <c r="F36" s="995">
        <v>7133.3194014717001</v>
      </c>
    </row>
    <row r="37" spans="1:6" ht="15.75" customHeight="1">
      <c r="A37" s="901" t="s">
        <v>77</v>
      </c>
      <c r="B37" s="992" t="s">
        <v>78</v>
      </c>
      <c r="C37" s="995"/>
      <c r="D37" s="995"/>
      <c r="E37" s="995"/>
      <c r="F37" s="995"/>
    </row>
    <row r="38" spans="1:6" ht="15.75" customHeight="1">
      <c r="A38" s="901">
        <v>24</v>
      </c>
      <c r="B38" s="992" t="s">
        <v>80</v>
      </c>
      <c r="C38" s="993">
        <v>26164.60195</v>
      </c>
      <c r="D38" s="996">
        <v>30771.261405000001</v>
      </c>
      <c r="E38" s="995"/>
      <c r="F38" s="996">
        <v>2093.1681560000002</v>
      </c>
    </row>
    <row r="39" spans="1:6" ht="15.75" customHeight="1">
      <c r="A39" s="901">
        <v>25</v>
      </c>
      <c r="B39" s="992" t="s">
        <v>61</v>
      </c>
      <c r="C39" s="410"/>
      <c r="D39" s="410"/>
      <c r="E39" s="410"/>
      <c r="F39" s="410"/>
    </row>
    <row r="40" spans="1:6" ht="15.75" customHeight="1">
      <c r="A40" s="901">
        <v>26</v>
      </c>
      <c r="B40" s="992" t="s">
        <v>61</v>
      </c>
      <c r="C40" s="410"/>
      <c r="D40" s="410"/>
      <c r="E40" s="410"/>
      <c r="F40" s="410"/>
    </row>
    <row r="41" spans="1:6" ht="15.75" customHeight="1">
      <c r="A41" s="901">
        <v>27</v>
      </c>
      <c r="B41" s="992" t="s">
        <v>61</v>
      </c>
      <c r="C41" s="410"/>
      <c r="D41" s="410"/>
      <c r="E41" s="410"/>
      <c r="F41" s="410"/>
    </row>
    <row r="42" spans="1:6" ht="15.75" customHeight="1">
      <c r="A42" s="997">
        <v>28</v>
      </c>
      <c r="B42" s="998" t="s">
        <v>61</v>
      </c>
      <c r="C42" s="410"/>
      <c r="D42" s="410"/>
      <c r="E42" s="410"/>
      <c r="F42" s="410"/>
    </row>
    <row r="43" spans="1:6" ht="15.75" customHeight="1">
      <c r="A43" s="999">
        <v>29</v>
      </c>
      <c r="B43" s="1000" t="s">
        <v>79</v>
      </c>
      <c r="C43" s="1001">
        <v>883831.82865478669</v>
      </c>
      <c r="D43" s="1002">
        <v>868739.39219056524</v>
      </c>
      <c r="E43" s="1003"/>
      <c r="F43" s="1002">
        <v>70706.546292382933</v>
      </c>
    </row>
    <row r="44" spans="1:6">
      <c r="A44" s="936"/>
      <c r="E44" s="938"/>
      <c r="F44" s="938"/>
    </row>
    <row r="45" spans="1:6">
      <c r="B45" s="939"/>
      <c r="C45" s="939"/>
      <c r="D45" s="939"/>
      <c r="E45" s="939"/>
      <c r="F45" s="939"/>
    </row>
    <row r="46" spans="1:6" ht="12.75" customHeight="1">
      <c r="B46" s="939"/>
      <c r="C46" s="939"/>
      <c r="D46" s="939"/>
      <c r="E46" s="939"/>
      <c r="F46" s="939"/>
    </row>
    <row r="47" spans="1:6" ht="12.75" customHeight="1">
      <c r="B47" s="939"/>
      <c r="C47" s="939"/>
      <c r="D47" s="939"/>
      <c r="E47" s="939"/>
      <c r="F47" s="939"/>
    </row>
    <row r="48" spans="1:6" ht="12.75" customHeight="1">
      <c r="B48" s="939"/>
      <c r="C48" s="939"/>
      <c r="D48" s="939"/>
      <c r="E48" s="939"/>
      <c r="F48" s="939"/>
    </row>
    <row r="49" spans="2:3" ht="12.75" customHeight="1">
      <c r="B49" s="939"/>
      <c r="C49" s="939"/>
    </row>
  </sheetData>
  <mergeCells count="2">
    <mergeCell ref="F4:F5"/>
    <mergeCell ref="C4:D5"/>
  </mergeCells>
  <hyperlinks>
    <hyperlink ref="H4" location="Index!A1" display="Index" xr:uid="{E2CD87E0-54FF-4CBA-8ACB-883DA6B082F9}"/>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0D976-01A6-4376-A4F8-35FB3BFE35F3}">
  <sheetPr>
    <tabColor rgb="FF005AB4"/>
  </sheetPr>
  <dimension ref="A1:F29"/>
  <sheetViews>
    <sheetView showGridLines="0" workbookViewId="0"/>
  </sheetViews>
  <sheetFormatPr defaultColWidth="10.15234375" defaultRowHeight="12.45"/>
  <cols>
    <col min="1" max="1" width="5" style="10" customWidth="1"/>
    <col min="2" max="2" width="62.84375" style="10" customWidth="1"/>
    <col min="3" max="4" width="15.69140625" style="10" customWidth="1"/>
    <col min="5" max="5" width="5.3046875" style="10" customWidth="1"/>
    <col min="6" max="16384" width="10.15234375" style="10"/>
  </cols>
  <sheetData>
    <row r="1" spans="1:6">
      <c r="A1" s="714" t="s">
        <v>1095</v>
      </c>
      <c r="B1" s="15"/>
    </row>
    <row r="2" spans="1:6" s="336" customFormat="1" ht="15.75" customHeight="1"/>
    <row r="3" spans="1:6" s="336" customFormat="1" ht="15.75" customHeight="1">
      <c r="C3" s="337" t="s">
        <v>44</v>
      </c>
      <c r="D3" s="337" t="s">
        <v>45</v>
      </c>
    </row>
    <row r="4" spans="1:6" s="336" customFormat="1" ht="15.75" customHeight="1">
      <c r="A4" s="320"/>
      <c r="B4" s="320"/>
      <c r="C4" s="1010" t="s">
        <v>403</v>
      </c>
      <c r="D4" s="1010" t="s">
        <v>1096</v>
      </c>
      <c r="F4" s="715" t="s">
        <v>283</v>
      </c>
    </row>
    <row r="5" spans="1:6" s="336" customFormat="1" ht="15.75" customHeight="1">
      <c r="A5" s="320" t="s">
        <v>1056</v>
      </c>
      <c r="B5" s="320"/>
      <c r="C5" s="1009"/>
      <c r="D5" s="1009"/>
    </row>
    <row r="6" spans="1:6" s="336" customFormat="1" ht="23.15">
      <c r="A6" s="355">
        <v>1</v>
      </c>
      <c r="B6" s="918" t="s">
        <v>1097</v>
      </c>
      <c r="C6" s="819">
        <v>10331.108346999999</v>
      </c>
      <c r="D6" s="424">
        <v>25827.770867499999</v>
      </c>
      <c r="E6" s="716"/>
    </row>
    <row r="7" spans="1:6" ht="15.75" customHeight="1">
      <c r="C7" s="672"/>
      <c r="D7" s="672"/>
      <c r="E7" s="673"/>
    </row>
    <row r="8" spans="1:6">
      <c r="C8" s="672"/>
      <c r="D8" s="672"/>
    </row>
    <row r="9" spans="1:6">
      <c r="C9" s="675"/>
      <c r="D9" s="675"/>
    </row>
    <row r="10" spans="1:6">
      <c r="B10" s="15"/>
      <c r="C10" s="33"/>
      <c r="D10" s="33"/>
    </row>
    <row r="11" spans="1:6">
      <c r="C11" s="33"/>
      <c r="D11" s="33"/>
    </row>
    <row r="12" spans="1:6">
      <c r="C12" s="672"/>
      <c r="D12" s="672"/>
    </row>
    <row r="13" spans="1:6">
      <c r="C13" s="33"/>
      <c r="D13" s="33"/>
    </row>
    <row r="14" spans="1:6">
      <c r="C14" s="33"/>
      <c r="D14" s="33"/>
    </row>
    <row r="15" spans="1:6">
      <c r="C15" s="33"/>
      <c r="D15" s="33"/>
    </row>
    <row r="16" spans="1:6">
      <c r="C16" s="33"/>
      <c r="D16" s="33"/>
    </row>
    <row r="17" spans="3:4">
      <c r="C17" s="33"/>
      <c r="D17" s="33"/>
    </row>
    <row r="18" spans="3:4">
      <c r="C18" s="33"/>
      <c r="D18" s="33"/>
    </row>
    <row r="19" spans="3:4">
      <c r="C19" s="33"/>
      <c r="D19" s="33"/>
    </row>
    <row r="20" spans="3:4">
      <c r="C20" s="33"/>
      <c r="D20" s="33"/>
    </row>
    <row r="21" spans="3:4">
      <c r="C21" s="33"/>
      <c r="D21" s="33"/>
    </row>
    <row r="22" spans="3:4">
      <c r="C22" s="33"/>
      <c r="D22" s="33"/>
    </row>
    <row r="23" spans="3:4">
      <c r="C23" s="33"/>
      <c r="D23" s="33"/>
    </row>
    <row r="24" spans="3:4">
      <c r="C24" s="33"/>
      <c r="D24" s="33"/>
    </row>
    <row r="25" spans="3:4">
      <c r="C25" s="33"/>
      <c r="D25" s="33"/>
    </row>
    <row r="26" spans="3:4">
      <c r="C26" s="33"/>
      <c r="D26" s="33"/>
    </row>
    <row r="27" spans="3:4">
      <c r="C27" s="33"/>
      <c r="D27" s="33"/>
    </row>
    <row r="28" spans="3:4">
      <c r="C28" s="33"/>
      <c r="D28" s="33"/>
    </row>
    <row r="29" spans="3:4">
      <c r="C29" s="33"/>
      <c r="D29" s="33"/>
    </row>
  </sheetData>
  <mergeCells count="2">
    <mergeCell ref="C4:C5"/>
    <mergeCell ref="D4:D5"/>
  </mergeCells>
  <hyperlinks>
    <hyperlink ref="F4" location="Index!A1" display="Index" xr:uid="{FBC0DA08-9631-45FC-A5F1-DF3C54AA82E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90A8-2D80-4CF5-8510-1881E0CAAAE3}">
  <sheetPr>
    <tabColor rgb="FF005AB4"/>
  </sheetPr>
  <dimension ref="A1:I29"/>
  <sheetViews>
    <sheetView showGridLines="0" workbookViewId="0"/>
  </sheetViews>
  <sheetFormatPr defaultColWidth="9.15234375" defaultRowHeight="12"/>
  <cols>
    <col min="1" max="1" width="5.69140625" style="96" customWidth="1"/>
    <col min="2" max="2" width="88.15234375" style="96" customWidth="1"/>
    <col min="3" max="7" width="12.69140625" style="96" customWidth="1"/>
    <col min="8" max="8" width="3.3046875" style="96" customWidth="1"/>
    <col min="9" max="16384" width="9.15234375" style="96"/>
  </cols>
  <sheetData>
    <row r="1" spans="1:9" s="78" customFormat="1" ht="12.45">
      <c r="A1" s="15" t="s">
        <v>785</v>
      </c>
      <c r="C1" s="103"/>
      <c r="D1" s="103"/>
      <c r="E1" s="103"/>
      <c r="F1" s="103"/>
      <c r="G1" s="103"/>
    </row>
    <row r="2" spans="1:9" s="78" customFormat="1" ht="15.75" customHeight="1">
      <c r="A2" s="103"/>
      <c r="C2" s="103"/>
      <c r="D2" s="103"/>
      <c r="E2" s="103"/>
      <c r="F2" s="103"/>
      <c r="G2" s="103"/>
    </row>
    <row r="3" spans="1:9" ht="15.75" customHeight="1">
      <c r="C3" s="104" t="s">
        <v>44</v>
      </c>
      <c r="D3" s="104" t="s">
        <v>45</v>
      </c>
      <c r="E3" s="104" t="s">
        <v>46</v>
      </c>
      <c r="F3" s="104" t="s">
        <v>84</v>
      </c>
      <c r="G3" s="104" t="s">
        <v>85</v>
      </c>
    </row>
    <row r="4" spans="1:9" ht="15.75" customHeight="1">
      <c r="A4" s="1013"/>
      <c r="B4" s="1013"/>
      <c r="C4" s="135"/>
      <c r="D4" s="135"/>
      <c r="E4" s="1013"/>
      <c r="F4" s="1013"/>
      <c r="G4" s="135"/>
      <c r="I4" s="97" t="s">
        <v>283</v>
      </c>
    </row>
    <row r="5" spans="1:9" ht="15.75" customHeight="1">
      <c r="A5" s="1013" t="s">
        <v>83</v>
      </c>
      <c r="B5" s="1013"/>
      <c r="C5" s="135" t="s">
        <v>1555</v>
      </c>
      <c r="D5" s="135" t="s">
        <v>1556</v>
      </c>
      <c r="E5" s="196" t="s">
        <v>932</v>
      </c>
      <c r="F5" s="135" t="s">
        <v>933</v>
      </c>
      <c r="G5" s="196" t="s">
        <v>806</v>
      </c>
    </row>
    <row r="6" spans="1:9" ht="15.75" customHeight="1">
      <c r="B6" s="105" t="s">
        <v>550</v>
      </c>
      <c r="C6" s="106"/>
      <c r="D6" s="106"/>
      <c r="E6" s="106"/>
      <c r="F6" s="106"/>
      <c r="G6" s="106"/>
    </row>
    <row r="7" spans="1:9" ht="15.75" customHeight="1">
      <c r="A7" s="107">
        <v>1</v>
      </c>
      <c r="B7" s="59" t="s">
        <v>551</v>
      </c>
      <c r="C7" s="50">
        <v>166196</v>
      </c>
      <c r="D7" s="50">
        <v>164877.084956195</v>
      </c>
      <c r="E7" s="50">
        <v>169518.47895864499</v>
      </c>
      <c r="F7" s="50">
        <v>163647.570657</v>
      </c>
      <c r="G7" s="50">
        <v>159199.37583696999</v>
      </c>
    </row>
    <row r="8" spans="1:9">
      <c r="A8" s="107">
        <v>2</v>
      </c>
      <c r="B8" s="175" t="s">
        <v>552</v>
      </c>
      <c r="C8" s="50">
        <v>165054</v>
      </c>
      <c r="D8" s="50">
        <v>163859.084956195</v>
      </c>
      <c r="E8" s="50">
        <v>168628.47895864499</v>
      </c>
      <c r="F8" s="50">
        <v>162449.05065700001</v>
      </c>
      <c r="G8" s="50">
        <v>158279.77583696999</v>
      </c>
    </row>
    <row r="9" spans="1:9" ht="15.75" customHeight="1">
      <c r="A9" s="107">
        <v>3</v>
      </c>
      <c r="B9" s="59" t="s">
        <v>238</v>
      </c>
      <c r="C9" s="50">
        <v>179697</v>
      </c>
      <c r="D9" s="50">
        <v>178261.084956195</v>
      </c>
      <c r="E9" s="50">
        <v>182323.47895864499</v>
      </c>
      <c r="F9" s="50">
        <v>176051.87393500001</v>
      </c>
      <c r="G9" s="50">
        <v>172556.57083596999</v>
      </c>
    </row>
    <row r="10" spans="1:9" ht="15.75" customHeight="1">
      <c r="A10" s="107">
        <v>4</v>
      </c>
      <c r="B10" s="59" t="s">
        <v>553</v>
      </c>
      <c r="C10" s="50">
        <v>178555</v>
      </c>
      <c r="D10" s="50">
        <v>177243.084956195</v>
      </c>
      <c r="E10" s="50">
        <v>181433.47895864499</v>
      </c>
      <c r="F10" s="50">
        <v>174853.35393499999</v>
      </c>
      <c r="G10" s="50">
        <v>171636.97083596999</v>
      </c>
    </row>
    <row r="11" spans="1:9" ht="15.75" customHeight="1">
      <c r="A11" s="107">
        <v>5</v>
      </c>
      <c r="B11" s="59" t="s">
        <v>239</v>
      </c>
      <c r="C11" s="50">
        <v>212477</v>
      </c>
      <c r="D11" s="50">
        <v>197899.084956195</v>
      </c>
      <c r="E11" s="50">
        <v>201889.47895864499</v>
      </c>
      <c r="F11" s="50">
        <v>196321.4320426</v>
      </c>
      <c r="G11" s="50">
        <v>193363.63639196998</v>
      </c>
    </row>
    <row r="12" spans="1:9" ht="15.75" customHeight="1">
      <c r="A12" s="107">
        <v>6</v>
      </c>
      <c r="B12" s="59" t="s">
        <v>554</v>
      </c>
      <c r="C12" s="50">
        <v>211335</v>
      </c>
      <c r="D12" s="50">
        <v>196881.084956195</v>
      </c>
      <c r="E12" s="50">
        <v>200999.47895864499</v>
      </c>
      <c r="F12" s="50">
        <v>195122.91204260002</v>
      </c>
      <c r="G12" s="50">
        <v>192444.03639196997</v>
      </c>
    </row>
    <row r="13" spans="1:9" ht="15.75" customHeight="1">
      <c r="B13" s="225" t="s">
        <v>555</v>
      </c>
    </row>
    <row r="14" spans="1:9" ht="15.75" customHeight="1">
      <c r="A14" s="107">
        <v>7</v>
      </c>
      <c r="B14" s="59" t="s">
        <v>91</v>
      </c>
      <c r="C14" s="50">
        <v>883831.82865478657</v>
      </c>
      <c r="D14" s="50">
        <v>868739.39219056524</v>
      </c>
      <c r="E14" s="50">
        <v>872174.37062597775</v>
      </c>
      <c r="F14" s="50">
        <v>870676.83661850879</v>
      </c>
      <c r="G14" s="50">
        <v>812821.90544676327</v>
      </c>
    </row>
    <row r="15" spans="1:9" ht="15.75" customHeight="1">
      <c r="A15" s="107">
        <v>8</v>
      </c>
      <c r="B15" s="59" t="s">
        <v>556</v>
      </c>
      <c r="C15" s="50">
        <v>882690.11865478661</v>
      </c>
      <c r="D15" s="50">
        <v>867435.39219056524</v>
      </c>
      <c r="E15" s="50">
        <v>871202.02882096928</v>
      </c>
      <c r="F15" s="50">
        <v>869372.83661850879</v>
      </c>
      <c r="G15" s="50">
        <v>811902.30544676329</v>
      </c>
    </row>
    <row r="16" spans="1:9" ht="15.75" customHeight="1">
      <c r="B16" s="225" t="s">
        <v>557</v>
      </c>
    </row>
    <row r="17" spans="1:7" ht="15.75" customHeight="1">
      <c r="A17" s="107">
        <v>9</v>
      </c>
      <c r="B17" s="59" t="s">
        <v>558</v>
      </c>
      <c r="C17" s="108">
        <v>0.18804029749975665</v>
      </c>
      <c r="D17" s="108">
        <v>0.1897888900150482</v>
      </c>
      <c r="E17" s="108">
        <v>0.19436305934669698</v>
      </c>
      <c r="F17" s="108">
        <v>0.18795443243048277</v>
      </c>
      <c r="G17" s="108">
        <v>0.19586009526830714</v>
      </c>
    </row>
    <row r="18" spans="1:7" ht="23.15">
      <c r="A18" s="107">
        <v>10</v>
      </c>
      <c r="B18" s="175" t="s">
        <v>559</v>
      </c>
      <c r="C18" s="108">
        <v>0.18698974477197175</v>
      </c>
      <c r="D18" s="108">
        <v>0.18890062180008113</v>
      </c>
      <c r="E18" s="108">
        <v>0.19355840939311897</v>
      </c>
      <c r="F18" s="108">
        <v>0.18685774826926713</v>
      </c>
      <c r="G18" s="108">
        <v>0.19494928734051789</v>
      </c>
    </row>
    <row r="19" spans="1:7" ht="15.75" customHeight="1">
      <c r="A19" s="107">
        <v>11</v>
      </c>
      <c r="B19" s="59" t="s">
        <v>560</v>
      </c>
      <c r="C19" s="108">
        <v>0.20331582793697664</v>
      </c>
      <c r="D19" s="108">
        <v>0.20519512129719558</v>
      </c>
      <c r="E19" s="108">
        <v>0.20904475652934817</v>
      </c>
      <c r="F19" s="108">
        <v>0.20220116871231061</v>
      </c>
      <c r="G19" s="108">
        <v>0.21229320922536554</v>
      </c>
    </row>
    <row r="20" spans="1:7" ht="23.15">
      <c r="A20" s="107">
        <v>12</v>
      </c>
      <c r="B20" s="175" t="s">
        <v>561</v>
      </c>
      <c r="C20" s="108">
        <v>0.20228503324826672</v>
      </c>
      <c r="D20" s="108">
        <v>0.20433001299220313</v>
      </c>
      <c r="E20" s="108">
        <v>0.20825649270374841</v>
      </c>
      <c r="F20" s="108">
        <v>0.20112585368448513</v>
      </c>
      <c r="G20" s="108">
        <v>0.21140101424089908</v>
      </c>
    </row>
    <row r="21" spans="1:7" ht="15.75" customHeight="1">
      <c r="A21" s="107">
        <v>13</v>
      </c>
      <c r="B21" s="59" t="s">
        <v>562</v>
      </c>
      <c r="C21" s="108">
        <v>0.24040433158352661</v>
      </c>
      <c r="D21" s="108">
        <v>0.22780028940230695</v>
      </c>
      <c r="E21" s="108">
        <v>0.2314783439620505</v>
      </c>
      <c r="F21" s="108">
        <v>0.22548139997046823</v>
      </c>
      <c r="G21" s="108">
        <v>0.23789176336935541</v>
      </c>
    </row>
    <row r="22" spans="1:7" ht="23.15">
      <c r="A22" s="107">
        <v>14</v>
      </c>
      <c r="B22" s="175" t="s">
        <v>563</v>
      </c>
      <c r="C22" s="108">
        <v>0.23942150878733412</v>
      </c>
      <c r="D22" s="108">
        <v>0.22696916303934089</v>
      </c>
      <c r="E22" s="108">
        <v>0.23071511808881484</v>
      </c>
      <c r="F22" s="108">
        <v>0.22444100370279027</v>
      </c>
      <c r="G22" s="108">
        <v>0.23702856255109944</v>
      </c>
    </row>
    <row r="23" spans="1:7" ht="15.75" customHeight="1">
      <c r="A23" s="107"/>
      <c r="B23" s="225" t="s">
        <v>115</v>
      </c>
    </row>
    <row r="24" spans="1:7" ht="15.75" customHeight="1">
      <c r="A24" s="107">
        <v>15</v>
      </c>
      <c r="B24" s="59" t="s">
        <v>564</v>
      </c>
      <c r="C24" s="109">
        <v>1517369</v>
      </c>
      <c r="D24" s="109">
        <v>1479892</v>
      </c>
      <c r="E24" s="109">
        <v>1438698</v>
      </c>
      <c r="F24" s="109">
        <v>1403726</v>
      </c>
      <c r="G24" s="109">
        <v>1364448</v>
      </c>
    </row>
    <row r="25" spans="1:7" ht="15.75" customHeight="1">
      <c r="A25" s="107">
        <v>16</v>
      </c>
      <c r="B25" s="59" t="s">
        <v>115</v>
      </c>
      <c r="C25" s="108">
        <v>0.11842669779071538</v>
      </c>
      <c r="D25" s="108">
        <v>0.12045546901814119</v>
      </c>
      <c r="E25" s="108">
        <v>0.12672811038775683</v>
      </c>
      <c r="F25" s="108">
        <v>0.12541754867759095</v>
      </c>
      <c r="G25" s="108">
        <v>0.12646621258997778</v>
      </c>
    </row>
    <row r="26" spans="1:7" ht="15.75" customHeight="1">
      <c r="A26" s="107">
        <v>17</v>
      </c>
      <c r="B26" s="59" t="s">
        <v>565</v>
      </c>
      <c r="C26" s="108">
        <v>0.11767407927801346</v>
      </c>
      <c r="D26" s="108">
        <v>0.11976758098306836</v>
      </c>
      <c r="E26" s="108">
        <v>0.1261094955012414</v>
      </c>
      <c r="F26" s="108">
        <v>0.12456373532655232</v>
      </c>
      <c r="G26" s="108">
        <v>0.12579224040488901</v>
      </c>
    </row>
    <row r="29" spans="1:7" ht="15" customHeight="1"/>
  </sheetData>
  <mergeCells count="3">
    <mergeCell ref="A5:B5"/>
    <mergeCell ref="A4:B4"/>
    <mergeCell ref="E4:F4"/>
  </mergeCells>
  <hyperlinks>
    <hyperlink ref="I4" location="Index!A1" display="Index" xr:uid="{437FA6D0-FAF3-4DAB-88BC-3E4B789AA79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77E4F-8935-488F-A0D3-96E905A5984A}">
  <sheetPr>
    <tabColor rgb="FF005AB4"/>
  </sheetPr>
  <dimension ref="A1:O60"/>
  <sheetViews>
    <sheetView showGridLines="0" workbookViewId="0"/>
  </sheetViews>
  <sheetFormatPr defaultColWidth="8.84375" defaultRowHeight="14.6"/>
  <cols>
    <col min="1" max="1" width="6.69140625" style="65" customWidth="1"/>
    <col min="2" max="2" width="51.69140625" customWidth="1"/>
    <col min="3" max="11" width="36.3828125" customWidth="1"/>
    <col min="12" max="12" width="3.84375" customWidth="1"/>
  </cols>
  <sheetData>
    <row r="1" spans="1:15">
      <c r="A1" s="753" t="s">
        <v>1100</v>
      </c>
      <c r="B1" s="683"/>
      <c r="C1" s="683"/>
      <c r="D1" s="969"/>
      <c r="E1" s="683"/>
      <c r="F1" s="683"/>
      <c r="G1" s="683"/>
      <c r="H1" s="683"/>
      <c r="I1" s="683"/>
      <c r="J1" s="683"/>
      <c r="K1" s="683"/>
    </row>
    <row r="2" spans="1:15" s="400" customFormat="1" ht="11.6">
      <c r="A2" s="754"/>
      <c r="B2" s="755"/>
      <c r="C2" s="755"/>
      <c r="D2" s="755"/>
      <c r="E2" s="755"/>
      <c r="F2" s="755"/>
      <c r="G2" s="755"/>
      <c r="H2" s="755"/>
      <c r="I2" s="755"/>
      <c r="J2" s="755"/>
      <c r="K2" s="755"/>
    </row>
    <row r="3" spans="1:15" s="400" customFormat="1" ht="11.6">
      <c r="A3" s="754"/>
      <c r="B3" s="755"/>
      <c r="C3" s="755"/>
      <c r="D3" s="755"/>
      <c r="E3" s="755"/>
      <c r="F3" s="755"/>
      <c r="G3" s="755"/>
      <c r="H3" s="755"/>
      <c r="I3" s="755"/>
      <c r="J3" s="755"/>
      <c r="K3" s="755"/>
    </row>
    <row r="4" spans="1:15" s="400" customFormat="1" ht="11.6">
      <c r="A4" s="756"/>
      <c r="B4" s="755"/>
      <c r="C4" s="757" t="s">
        <v>44</v>
      </c>
      <c r="D4" s="757" t="s">
        <v>45</v>
      </c>
      <c r="E4" s="757" t="s">
        <v>46</v>
      </c>
      <c r="F4" s="757" t="s">
        <v>84</v>
      </c>
      <c r="G4" s="757" t="s">
        <v>85</v>
      </c>
      <c r="H4" s="757" t="s">
        <v>295</v>
      </c>
      <c r="I4" s="757" t="s">
        <v>261</v>
      </c>
      <c r="J4" s="757"/>
      <c r="K4" s="757"/>
    </row>
    <row r="5" spans="1:15" s="440" customFormat="1" ht="31.5" customHeight="1">
      <c r="A5" s="1014" t="s">
        <v>1010</v>
      </c>
      <c r="B5" s="1014"/>
      <c r="C5" s="1015" t="s">
        <v>1101</v>
      </c>
      <c r="D5" s="1015"/>
      <c r="E5" s="1015"/>
      <c r="F5" s="1015"/>
      <c r="G5" s="1015"/>
      <c r="H5" s="1015"/>
      <c r="I5" s="1015"/>
      <c r="J5" s="967"/>
      <c r="K5" s="967"/>
      <c r="M5" s="798" t="s">
        <v>283</v>
      </c>
    </row>
    <row r="6" spans="1:15" s="400" customFormat="1" ht="11.6">
      <c r="A6" s="758">
        <v>1</v>
      </c>
      <c r="B6" s="759" t="s">
        <v>1102</v>
      </c>
      <c r="C6" s="970" t="s">
        <v>1103</v>
      </c>
      <c r="D6" s="970" t="s">
        <v>1103</v>
      </c>
      <c r="E6" s="970" t="s">
        <v>1103</v>
      </c>
      <c r="F6" s="970" t="s">
        <v>1103</v>
      </c>
      <c r="G6" s="970" t="s">
        <v>1103</v>
      </c>
      <c r="H6" s="970" t="s">
        <v>1103</v>
      </c>
      <c r="I6" s="970" t="s">
        <v>1103</v>
      </c>
      <c r="J6" s="970" t="s">
        <v>1103</v>
      </c>
      <c r="K6" s="970" t="s">
        <v>1103</v>
      </c>
      <c r="L6" s="755"/>
      <c r="M6" s="755"/>
      <c r="N6" s="755"/>
      <c r="O6" s="755"/>
    </row>
    <row r="7" spans="1:15" s="400" customFormat="1" ht="23.15">
      <c r="A7" s="758">
        <v>2</v>
      </c>
      <c r="B7" s="759" t="s">
        <v>1104</v>
      </c>
      <c r="C7" s="971" t="s">
        <v>1105</v>
      </c>
      <c r="D7" s="971" t="s">
        <v>1106</v>
      </c>
      <c r="E7" s="971" t="s">
        <v>1107</v>
      </c>
      <c r="F7" s="971" t="s">
        <v>1108</v>
      </c>
      <c r="G7" s="971" t="s">
        <v>1109</v>
      </c>
      <c r="H7" s="971" t="s">
        <v>1110</v>
      </c>
      <c r="I7" s="971" t="s">
        <v>1111</v>
      </c>
      <c r="J7" s="971" t="s">
        <v>1579</v>
      </c>
      <c r="K7" s="971" t="s">
        <v>1580</v>
      </c>
      <c r="L7" s="755"/>
      <c r="M7" s="755"/>
      <c r="N7" s="755"/>
      <c r="O7" s="755"/>
    </row>
    <row r="8" spans="1:15" s="400" customFormat="1" ht="11.6">
      <c r="A8" s="758" t="s">
        <v>448</v>
      </c>
      <c r="B8" s="759" t="s">
        <v>1112</v>
      </c>
      <c r="C8" s="972" t="s">
        <v>1113</v>
      </c>
      <c r="D8" s="972" t="s">
        <v>1113</v>
      </c>
      <c r="E8" s="972" t="s">
        <v>1113</v>
      </c>
      <c r="F8" s="972" t="s">
        <v>1113</v>
      </c>
      <c r="G8" s="972" t="s">
        <v>1114</v>
      </c>
      <c r="H8" s="972" t="s">
        <v>1113</v>
      </c>
      <c r="I8" s="972" t="s">
        <v>1114</v>
      </c>
      <c r="J8" s="972" t="s">
        <v>1113</v>
      </c>
      <c r="K8" s="972" t="s">
        <v>1113</v>
      </c>
      <c r="L8" s="755"/>
      <c r="M8" s="755"/>
      <c r="N8" s="755"/>
      <c r="O8" s="755"/>
    </row>
    <row r="9" spans="1:15" s="400" customFormat="1" ht="46.3">
      <c r="A9" s="760">
        <v>3</v>
      </c>
      <c r="B9" s="761" t="s">
        <v>1115</v>
      </c>
      <c r="C9" s="971" t="s">
        <v>1116</v>
      </c>
      <c r="D9" s="971" t="s">
        <v>1117</v>
      </c>
      <c r="E9" s="971" t="s">
        <v>1117</v>
      </c>
      <c r="F9" s="971" t="s">
        <v>1116</v>
      </c>
      <c r="G9" s="971" t="s">
        <v>1116</v>
      </c>
      <c r="H9" s="971" t="s">
        <v>1116</v>
      </c>
      <c r="I9" s="971" t="s">
        <v>1116</v>
      </c>
      <c r="J9" s="971" t="s">
        <v>1116</v>
      </c>
      <c r="K9" s="971" t="s">
        <v>1116</v>
      </c>
      <c r="L9" s="755"/>
      <c r="M9" s="755"/>
      <c r="N9" s="755"/>
      <c r="O9" s="755"/>
    </row>
    <row r="10" spans="1:15" s="764" customFormat="1" ht="23.15">
      <c r="A10" s="757" t="s">
        <v>1118</v>
      </c>
      <c r="B10" s="762" t="s">
        <v>1119</v>
      </c>
      <c r="C10" s="972" t="s">
        <v>1120</v>
      </c>
      <c r="D10" s="972" t="s">
        <v>1120</v>
      </c>
      <c r="E10" s="972" t="s">
        <v>1120</v>
      </c>
      <c r="F10" s="972" t="s">
        <v>1120</v>
      </c>
      <c r="G10" s="972" t="s">
        <v>1120</v>
      </c>
      <c r="H10" s="972" t="s">
        <v>1120</v>
      </c>
      <c r="I10" s="972" t="s">
        <v>1120</v>
      </c>
      <c r="J10" s="972" t="s">
        <v>1120</v>
      </c>
      <c r="K10" s="972" t="s">
        <v>1120</v>
      </c>
      <c r="L10" s="763"/>
      <c r="M10" s="763"/>
      <c r="N10" s="763"/>
      <c r="O10" s="763"/>
    </row>
    <row r="11" spans="1:15" s="400" customFormat="1" ht="11.6">
      <c r="A11" s="758"/>
      <c r="B11" s="759" t="s">
        <v>1121</v>
      </c>
      <c r="C11" s="972"/>
      <c r="D11" s="972"/>
      <c r="E11" s="972"/>
      <c r="F11" s="972"/>
      <c r="G11" s="972"/>
      <c r="H11" s="972"/>
      <c r="I11" s="972"/>
      <c r="J11" s="972"/>
      <c r="K11" s="972"/>
      <c r="L11" s="755"/>
      <c r="M11" s="755"/>
      <c r="N11" s="755"/>
      <c r="O11" s="765"/>
    </row>
    <row r="12" spans="1:15" s="764" customFormat="1" ht="23.15">
      <c r="A12" s="757">
        <v>4</v>
      </c>
      <c r="B12" s="762" t="s">
        <v>1122</v>
      </c>
      <c r="C12" s="973" t="s">
        <v>1123</v>
      </c>
      <c r="D12" s="973" t="s">
        <v>1124</v>
      </c>
      <c r="E12" s="973" t="s">
        <v>1124</v>
      </c>
      <c r="F12" s="973" t="s">
        <v>1124</v>
      </c>
      <c r="G12" s="973" t="s">
        <v>1124</v>
      </c>
      <c r="H12" s="973" t="s">
        <v>1124</v>
      </c>
      <c r="I12" s="973" t="s">
        <v>1124</v>
      </c>
      <c r="J12" s="973" t="s">
        <v>1124</v>
      </c>
      <c r="K12" s="973" t="s">
        <v>1124</v>
      </c>
      <c r="L12" s="763"/>
      <c r="M12" s="763"/>
      <c r="N12" s="763"/>
      <c r="O12" s="763"/>
    </row>
    <row r="13" spans="1:15" s="400" customFormat="1" ht="11.6">
      <c r="A13" s="758">
        <v>5</v>
      </c>
      <c r="B13" s="759" t="s">
        <v>1125</v>
      </c>
      <c r="C13" s="973" t="s">
        <v>1123</v>
      </c>
      <c r="D13" s="973" t="s">
        <v>1124</v>
      </c>
      <c r="E13" s="973" t="s">
        <v>1124</v>
      </c>
      <c r="F13" s="973" t="s">
        <v>1124</v>
      </c>
      <c r="G13" s="973" t="s">
        <v>1124</v>
      </c>
      <c r="H13" s="973" t="s">
        <v>1124</v>
      </c>
      <c r="I13" s="973" t="s">
        <v>1124</v>
      </c>
      <c r="J13" s="973" t="s">
        <v>1124</v>
      </c>
      <c r="K13" s="973" t="s">
        <v>1124</v>
      </c>
      <c r="L13" s="755"/>
      <c r="M13" s="755"/>
      <c r="N13" s="755"/>
      <c r="O13" s="755"/>
    </row>
    <row r="14" spans="1:15" s="400" customFormat="1" ht="11.6">
      <c r="A14" s="758">
        <v>6</v>
      </c>
      <c r="B14" s="759" t="s">
        <v>1126</v>
      </c>
      <c r="C14" s="971" t="s">
        <v>1127</v>
      </c>
      <c r="D14" s="971" t="s">
        <v>1127</v>
      </c>
      <c r="E14" s="971" t="s">
        <v>1127</v>
      </c>
      <c r="F14" s="971" t="s">
        <v>1127</v>
      </c>
      <c r="G14" s="971" t="s">
        <v>1127</v>
      </c>
      <c r="H14" s="971" t="s">
        <v>1127</v>
      </c>
      <c r="I14" s="971" t="s">
        <v>1127</v>
      </c>
      <c r="J14" s="971" t="s">
        <v>1127</v>
      </c>
      <c r="K14" s="971" t="s">
        <v>1127</v>
      </c>
    </row>
    <row r="15" spans="1:15" s="400" customFormat="1" ht="11.6">
      <c r="A15" s="758">
        <v>7</v>
      </c>
      <c r="B15" s="759" t="s">
        <v>1128</v>
      </c>
      <c r="C15" s="971" t="s">
        <v>1129</v>
      </c>
      <c r="D15" s="971" t="s">
        <v>1130</v>
      </c>
      <c r="E15" s="971" t="s">
        <v>1130</v>
      </c>
      <c r="F15" s="971" t="s">
        <v>1130</v>
      </c>
      <c r="G15" s="971" t="s">
        <v>1130</v>
      </c>
      <c r="H15" s="971" t="s">
        <v>1130</v>
      </c>
      <c r="I15" s="971" t="s">
        <v>1130</v>
      </c>
      <c r="J15" s="971" t="s">
        <v>1130</v>
      </c>
      <c r="K15" s="971" t="s">
        <v>1130</v>
      </c>
    </row>
    <row r="16" spans="1:15" s="400" customFormat="1" ht="23.15">
      <c r="A16" s="760">
        <v>8</v>
      </c>
      <c r="B16" s="759" t="s">
        <v>1131</v>
      </c>
      <c r="C16" s="974">
        <v>13396000000</v>
      </c>
      <c r="D16" s="974">
        <v>5841000000</v>
      </c>
      <c r="E16" s="974">
        <v>908000000</v>
      </c>
      <c r="F16" s="974">
        <v>6822000000</v>
      </c>
      <c r="G16" s="974">
        <v>772000000</v>
      </c>
      <c r="H16" s="974">
        <v>4383000000</v>
      </c>
      <c r="I16" s="974" t="s">
        <v>1132</v>
      </c>
      <c r="J16" s="974">
        <v>2240000000</v>
      </c>
      <c r="K16" s="974">
        <v>9860000000</v>
      </c>
    </row>
    <row r="17" spans="1:12" s="400" customFormat="1" ht="11.6">
      <c r="A17" s="758">
        <v>9</v>
      </c>
      <c r="B17" s="759" t="s">
        <v>1133</v>
      </c>
      <c r="C17" s="975" t="s">
        <v>1134</v>
      </c>
      <c r="D17" s="975" t="s">
        <v>1135</v>
      </c>
      <c r="E17" s="975" t="s">
        <v>1136</v>
      </c>
      <c r="F17" s="975" t="s">
        <v>1137</v>
      </c>
      <c r="G17" s="975" t="s">
        <v>1138</v>
      </c>
      <c r="H17" s="975" t="s">
        <v>1139</v>
      </c>
      <c r="I17" s="975">
        <v>3066000000</v>
      </c>
      <c r="J17" s="974">
        <v>2249000000</v>
      </c>
      <c r="K17" s="974">
        <v>9894000000</v>
      </c>
    </row>
    <row r="18" spans="1:12" s="400" customFormat="1" ht="11.6">
      <c r="A18" s="758" t="s">
        <v>629</v>
      </c>
      <c r="B18" s="759" t="s">
        <v>1140</v>
      </c>
      <c r="C18" s="976">
        <v>1</v>
      </c>
      <c r="D18" s="976">
        <v>1</v>
      </c>
      <c r="E18" s="976">
        <v>0.99746999999999997</v>
      </c>
      <c r="F18" s="976">
        <v>1</v>
      </c>
      <c r="G18" s="976">
        <v>0.98933000000000004</v>
      </c>
      <c r="H18" s="976">
        <v>1</v>
      </c>
      <c r="I18" s="976">
        <v>1</v>
      </c>
      <c r="J18" s="976">
        <v>1</v>
      </c>
      <c r="K18" s="976">
        <v>1</v>
      </c>
    </row>
    <row r="19" spans="1:12" s="400" customFormat="1" ht="11.6">
      <c r="A19" s="758" t="s">
        <v>631</v>
      </c>
      <c r="B19" s="759" t="s">
        <v>1141</v>
      </c>
      <c r="C19" s="977">
        <v>1</v>
      </c>
      <c r="D19" s="977">
        <v>1</v>
      </c>
      <c r="E19" s="977">
        <v>1</v>
      </c>
      <c r="F19" s="977">
        <v>1</v>
      </c>
      <c r="G19" s="977">
        <v>1</v>
      </c>
      <c r="H19" s="977">
        <v>1</v>
      </c>
      <c r="I19" s="977">
        <v>1</v>
      </c>
      <c r="J19" s="977">
        <v>1</v>
      </c>
      <c r="K19" s="977">
        <v>1</v>
      </c>
    </row>
    <row r="20" spans="1:12" s="400" customFormat="1" ht="11.6">
      <c r="A20" s="758">
        <v>10</v>
      </c>
      <c r="B20" s="759" t="s">
        <v>1142</v>
      </c>
      <c r="C20" s="977" t="s">
        <v>1143</v>
      </c>
      <c r="D20" s="977" t="s">
        <v>1144</v>
      </c>
      <c r="E20" s="977" t="s">
        <v>1143</v>
      </c>
      <c r="F20" s="977" t="s">
        <v>1143</v>
      </c>
      <c r="G20" s="977" t="s">
        <v>1143</v>
      </c>
      <c r="H20" s="977" t="s">
        <v>1143</v>
      </c>
      <c r="I20" s="977" t="s">
        <v>1143</v>
      </c>
      <c r="J20" s="977" t="s">
        <v>1143</v>
      </c>
      <c r="K20" s="977" t="s">
        <v>1143</v>
      </c>
    </row>
    <row r="21" spans="1:12" s="400" customFormat="1" ht="11.6">
      <c r="A21" s="758">
        <v>11</v>
      </c>
      <c r="B21" s="759" t="s">
        <v>1145</v>
      </c>
      <c r="C21" s="978">
        <v>43880</v>
      </c>
      <c r="D21" s="978" t="s">
        <v>1146</v>
      </c>
      <c r="E21" s="978" t="s">
        <v>1146</v>
      </c>
      <c r="F21" s="978" t="s">
        <v>1147</v>
      </c>
      <c r="G21" s="978" t="s">
        <v>1148</v>
      </c>
      <c r="H21" s="978" t="s">
        <v>1149</v>
      </c>
      <c r="I21" s="978" t="s">
        <v>1150</v>
      </c>
      <c r="J21" s="978">
        <v>44910</v>
      </c>
      <c r="K21" s="978">
        <v>44910</v>
      </c>
    </row>
    <row r="22" spans="1:12" s="400" customFormat="1" ht="11.6">
      <c r="A22" s="758">
        <v>12</v>
      </c>
      <c r="B22" s="759" t="s">
        <v>1151</v>
      </c>
      <c r="C22" s="972" t="s">
        <v>1152</v>
      </c>
      <c r="D22" s="972" t="s">
        <v>1153</v>
      </c>
      <c r="E22" s="972" t="s">
        <v>1153</v>
      </c>
      <c r="F22" s="972" t="s">
        <v>1153</v>
      </c>
      <c r="G22" s="972" t="s">
        <v>1153</v>
      </c>
      <c r="H22" s="972" t="s">
        <v>1153</v>
      </c>
      <c r="I22" s="972" t="s">
        <v>1153</v>
      </c>
      <c r="J22" s="972" t="s">
        <v>1153</v>
      </c>
      <c r="K22" s="972" t="s">
        <v>1153</v>
      </c>
    </row>
    <row r="23" spans="1:12" s="400" customFormat="1" ht="11.6">
      <c r="A23" s="758">
        <v>13</v>
      </c>
      <c r="B23" s="759" t="s">
        <v>1154</v>
      </c>
      <c r="C23" s="971" t="s">
        <v>1155</v>
      </c>
      <c r="D23" s="971" t="s">
        <v>1156</v>
      </c>
      <c r="E23" s="971" t="s">
        <v>1156</v>
      </c>
      <c r="F23" s="971" t="s">
        <v>1157</v>
      </c>
      <c r="G23" s="971" t="s">
        <v>1158</v>
      </c>
      <c r="H23" s="971" t="s">
        <v>1159</v>
      </c>
      <c r="I23" s="971" t="s">
        <v>1160</v>
      </c>
      <c r="J23" s="979">
        <v>48914</v>
      </c>
      <c r="K23" s="979">
        <v>48914</v>
      </c>
    </row>
    <row r="24" spans="1:12" s="400" customFormat="1" ht="11.6">
      <c r="A24" s="758">
        <v>14</v>
      </c>
      <c r="B24" s="759" t="s">
        <v>1161</v>
      </c>
      <c r="C24" s="971" t="s">
        <v>1120</v>
      </c>
      <c r="D24" s="971" t="s">
        <v>1120</v>
      </c>
      <c r="E24" s="971" t="s">
        <v>1120</v>
      </c>
      <c r="F24" s="971" t="s">
        <v>1120</v>
      </c>
      <c r="G24" s="971" t="s">
        <v>1120</v>
      </c>
      <c r="H24" s="971" t="s">
        <v>1120</v>
      </c>
      <c r="I24" s="971" t="s">
        <v>1120</v>
      </c>
      <c r="J24" s="971" t="s">
        <v>1120</v>
      </c>
      <c r="K24" s="971" t="s">
        <v>1120</v>
      </c>
    </row>
    <row r="25" spans="1:12" s="400" customFormat="1" ht="11.7" customHeight="1">
      <c r="A25" s="1016">
        <v>15</v>
      </c>
      <c r="B25" s="1017" t="s">
        <v>1162</v>
      </c>
      <c r="C25" s="1018" t="s">
        <v>1163</v>
      </c>
      <c r="D25" s="1018" t="s">
        <v>1164</v>
      </c>
      <c r="E25" s="1018" t="s">
        <v>1164</v>
      </c>
      <c r="F25" s="1018" t="s">
        <v>1165</v>
      </c>
      <c r="G25" s="1018" t="s">
        <v>1166</v>
      </c>
      <c r="H25" s="1018" t="s">
        <v>1167</v>
      </c>
      <c r="I25" s="1018" t="s">
        <v>1167</v>
      </c>
      <c r="J25" s="1018" t="s">
        <v>1581</v>
      </c>
      <c r="K25" s="1018" t="s">
        <v>1581</v>
      </c>
    </row>
    <row r="26" spans="1:12" s="400" customFormat="1" ht="11.6">
      <c r="A26" s="1016"/>
      <c r="B26" s="1017"/>
      <c r="C26" s="1018"/>
      <c r="D26" s="1018"/>
      <c r="E26" s="1018"/>
      <c r="F26" s="1018"/>
      <c r="G26" s="1018"/>
      <c r="H26" s="1018"/>
      <c r="I26" s="1018"/>
      <c r="J26" s="1018"/>
      <c r="K26" s="1018"/>
    </row>
    <row r="27" spans="1:12" s="400" customFormat="1" ht="57.9">
      <c r="A27" s="760">
        <v>16</v>
      </c>
      <c r="B27" s="761" t="s">
        <v>1168</v>
      </c>
      <c r="C27" s="980" t="s">
        <v>1169</v>
      </c>
      <c r="D27" s="980" t="s">
        <v>1170</v>
      </c>
      <c r="E27" s="980" t="s">
        <v>1170</v>
      </c>
      <c r="F27" s="980" t="s">
        <v>1171</v>
      </c>
      <c r="G27" s="980" t="s">
        <v>1172</v>
      </c>
      <c r="H27" s="980" t="s">
        <v>1173</v>
      </c>
      <c r="I27" s="980" t="s">
        <v>1174</v>
      </c>
      <c r="J27" s="980" t="s">
        <v>1582</v>
      </c>
      <c r="K27" s="980" t="s">
        <v>1582</v>
      </c>
    </row>
    <row r="28" spans="1:12" s="400" customFormat="1" ht="11.6">
      <c r="A28" s="758"/>
      <c r="B28" s="759" t="s">
        <v>1175</v>
      </c>
      <c r="C28" s="972"/>
      <c r="D28" s="972"/>
      <c r="E28" s="972"/>
      <c r="F28" s="972"/>
      <c r="G28" s="972"/>
      <c r="H28" s="972"/>
      <c r="I28" s="972"/>
      <c r="J28" s="972"/>
      <c r="K28" s="972"/>
    </row>
    <row r="29" spans="1:12" s="400" customFormat="1" ht="11.7" customHeight="1">
      <c r="A29" s="1019">
        <v>17</v>
      </c>
      <c r="B29" s="1020" t="s">
        <v>1176</v>
      </c>
      <c r="C29" s="1018" t="s">
        <v>1177</v>
      </c>
      <c r="D29" s="1018" t="s">
        <v>1178</v>
      </c>
      <c r="E29" s="1018" t="s">
        <v>1179</v>
      </c>
      <c r="F29" s="1018" t="s">
        <v>1180</v>
      </c>
      <c r="G29" s="1018" t="s">
        <v>1179</v>
      </c>
      <c r="H29" s="1018" t="s">
        <v>1180</v>
      </c>
      <c r="I29" s="1018" t="s">
        <v>1180</v>
      </c>
      <c r="J29" s="1018" t="s">
        <v>1179</v>
      </c>
      <c r="K29" s="1018" t="s">
        <v>1179</v>
      </c>
      <c r="L29" s="755"/>
    </row>
    <row r="30" spans="1:12" s="400" customFormat="1" ht="11.6">
      <c r="A30" s="1019"/>
      <c r="B30" s="1020"/>
      <c r="C30" s="1018"/>
      <c r="D30" s="1018"/>
      <c r="E30" s="1018"/>
      <c r="F30" s="1018"/>
      <c r="G30" s="1018"/>
      <c r="H30" s="1018"/>
      <c r="I30" s="1018"/>
      <c r="J30" s="1018"/>
      <c r="K30" s="1018"/>
      <c r="L30" s="755"/>
    </row>
    <row r="31" spans="1:12" s="400" customFormat="1" ht="11.6">
      <c r="A31" s="758">
        <v>18</v>
      </c>
      <c r="B31" s="759" t="s">
        <v>1181</v>
      </c>
      <c r="C31" s="972" t="s">
        <v>1182</v>
      </c>
      <c r="D31" s="972" t="s">
        <v>1183</v>
      </c>
      <c r="E31" s="972" t="s">
        <v>1184</v>
      </c>
      <c r="F31" s="972" t="s">
        <v>1185</v>
      </c>
      <c r="G31" s="972" t="s">
        <v>1186</v>
      </c>
      <c r="H31" s="972" t="s">
        <v>1187</v>
      </c>
      <c r="I31" s="972" t="s">
        <v>1188</v>
      </c>
      <c r="J31" s="981">
        <v>9.2499999999999999E-2</v>
      </c>
      <c r="K31" s="981">
        <v>4.9500000000000002E-2</v>
      </c>
      <c r="L31" s="755"/>
    </row>
    <row r="32" spans="1:12" s="400" customFormat="1" ht="11.6">
      <c r="A32" s="758">
        <v>19</v>
      </c>
      <c r="B32" s="759" t="s">
        <v>1189</v>
      </c>
      <c r="C32" s="972" t="s">
        <v>1190</v>
      </c>
      <c r="D32" s="972" t="s">
        <v>1190</v>
      </c>
      <c r="E32" s="972" t="s">
        <v>1190</v>
      </c>
      <c r="F32" s="972" t="s">
        <v>1190</v>
      </c>
      <c r="G32" s="972" t="s">
        <v>1190</v>
      </c>
      <c r="H32" s="972" t="s">
        <v>1190</v>
      </c>
      <c r="I32" s="972" t="s">
        <v>1190</v>
      </c>
      <c r="J32" s="972" t="s">
        <v>1190</v>
      </c>
      <c r="K32" s="972" t="s">
        <v>1190</v>
      </c>
      <c r="L32" s="755"/>
    </row>
    <row r="33" spans="1:12" s="400" customFormat="1" ht="23.15">
      <c r="A33" s="760" t="s">
        <v>173</v>
      </c>
      <c r="B33" s="766" t="s">
        <v>1191</v>
      </c>
      <c r="C33" s="973" t="s">
        <v>1192</v>
      </c>
      <c r="D33" s="973" t="s">
        <v>1193</v>
      </c>
      <c r="E33" s="973" t="s">
        <v>1193</v>
      </c>
      <c r="F33" s="973" t="s">
        <v>1193</v>
      </c>
      <c r="G33" s="973" t="s">
        <v>1193</v>
      </c>
      <c r="H33" s="973" t="s">
        <v>1193</v>
      </c>
      <c r="I33" s="973" t="s">
        <v>1193</v>
      </c>
      <c r="J33" s="973" t="s">
        <v>1193</v>
      </c>
      <c r="K33" s="973" t="s">
        <v>1193</v>
      </c>
      <c r="L33" s="755"/>
    </row>
    <row r="34" spans="1:12" s="570" customFormat="1" ht="23.15">
      <c r="A34" s="760" t="s">
        <v>175</v>
      </c>
      <c r="B34" s="761" t="s">
        <v>1194</v>
      </c>
      <c r="C34" s="982" t="s">
        <v>1192</v>
      </c>
      <c r="D34" s="982" t="s">
        <v>1193</v>
      </c>
      <c r="E34" s="982" t="s">
        <v>1193</v>
      </c>
      <c r="F34" s="982" t="s">
        <v>1193</v>
      </c>
      <c r="G34" s="982" t="s">
        <v>1193</v>
      </c>
      <c r="H34" s="982" t="s">
        <v>1193</v>
      </c>
      <c r="I34" s="982" t="s">
        <v>1193</v>
      </c>
      <c r="J34" s="982" t="s">
        <v>1193</v>
      </c>
      <c r="K34" s="982" t="s">
        <v>1193</v>
      </c>
      <c r="L34" s="767"/>
    </row>
    <row r="35" spans="1:12" s="400" customFormat="1" ht="11.6">
      <c r="A35" s="758">
        <v>21</v>
      </c>
      <c r="B35" s="759" t="s">
        <v>1195</v>
      </c>
      <c r="C35" s="972" t="s">
        <v>1190</v>
      </c>
      <c r="D35" s="972" t="s">
        <v>1190</v>
      </c>
      <c r="E35" s="972" t="s">
        <v>1190</v>
      </c>
      <c r="F35" s="972" t="s">
        <v>1190</v>
      </c>
      <c r="G35" s="972" t="s">
        <v>1190</v>
      </c>
      <c r="H35" s="972" t="s">
        <v>1190</v>
      </c>
      <c r="I35" s="972" t="s">
        <v>1190</v>
      </c>
      <c r="J35" s="972" t="s">
        <v>1190</v>
      </c>
      <c r="K35" s="972" t="s">
        <v>1190</v>
      </c>
      <c r="L35" s="755"/>
    </row>
    <row r="36" spans="1:12" s="400" customFormat="1" ht="11.6">
      <c r="A36" s="758">
        <v>22</v>
      </c>
      <c r="B36" s="759" t="s">
        <v>1196</v>
      </c>
      <c r="C36" s="972" t="s">
        <v>1197</v>
      </c>
      <c r="D36" s="972" t="s">
        <v>1197</v>
      </c>
      <c r="E36" s="972" t="s">
        <v>1197</v>
      </c>
      <c r="F36" s="972" t="s">
        <v>1197</v>
      </c>
      <c r="G36" s="972" t="s">
        <v>1197</v>
      </c>
      <c r="H36" s="972" t="s">
        <v>1197</v>
      </c>
      <c r="I36" s="972" t="s">
        <v>1197</v>
      </c>
      <c r="J36" s="972" t="s">
        <v>1197</v>
      </c>
      <c r="K36" s="972" t="s">
        <v>1197</v>
      </c>
      <c r="L36" s="755"/>
    </row>
    <row r="37" spans="1:12" s="400" customFormat="1" ht="11.6">
      <c r="A37" s="758">
        <v>23</v>
      </c>
      <c r="B37" s="759" t="s">
        <v>1198</v>
      </c>
      <c r="C37" s="972" t="s">
        <v>1199</v>
      </c>
      <c r="D37" s="972" t="s">
        <v>1200</v>
      </c>
      <c r="E37" s="972" t="s">
        <v>1200</v>
      </c>
      <c r="F37" s="972" t="s">
        <v>1200</v>
      </c>
      <c r="G37" s="972" t="s">
        <v>1200</v>
      </c>
      <c r="H37" s="972" t="s">
        <v>1200</v>
      </c>
      <c r="I37" s="972" t="s">
        <v>1200</v>
      </c>
      <c r="J37" s="972" t="s">
        <v>1200</v>
      </c>
      <c r="K37" s="972" t="s">
        <v>1200</v>
      </c>
      <c r="L37" s="755"/>
    </row>
    <row r="38" spans="1:12" s="400" customFormat="1" ht="69.45">
      <c r="A38" s="758">
        <v>24</v>
      </c>
      <c r="B38" s="759" t="s">
        <v>1201</v>
      </c>
      <c r="C38" s="971" t="s">
        <v>1202</v>
      </c>
      <c r="D38" s="971" t="s">
        <v>1203</v>
      </c>
      <c r="E38" s="971" t="s">
        <v>1203</v>
      </c>
      <c r="F38" s="971" t="s">
        <v>1203</v>
      </c>
      <c r="G38" s="971" t="s">
        <v>1203</v>
      </c>
      <c r="H38" s="971" t="s">
        <v>1203</v>
      </c>
      <c r="I38" s="971" t="s">
        <v>1203</v>
      </c>
      <c r="J38" s="971" t="s">
        <v>1203</v>
      </c>
      <c r="K38" s="971" t="s">
        <v>1203</v>
      </c>
      <c r="L38" s="755"/>
    </row>
    <row r="39" spans="1:12" s="400" customFormat="1" ht="11.6">
      <c r="A39" s="758">
        <v>25</v>
      </c>
      <c r="B39" s="759" t="s">
        <v>1204</v>
      </c>
      <c r="C39" s="973" t="s">
        <v>1205</v>
      </c>
      <c r="D39" s="973" t="s">
        <v>1203</v>
      </c>
      <c r="E39" s="973" t="s">
        <v>1203</v>
      </c>
      <c r="F39" s="973" t="s">
        <v>1203</v>
      </c>
      <c r="G39" s="973" t="s">
        <v>1203</v>
      </c>
      <c r="H39" s="973" t="s">
        <v>1203</v>
      </c>
      <c r="I39" s="973" t="s">
        <v>1203</v>
      </c>
      <c r="J39" s="973" t="s">
        <v>1203</v>
      </c>
      <c r="K39" s="973" t="s">
        <v>1203</v>
      </c>
      <c r="L39" s="755"/>
    </row>
    <row r="40" spans="1:12" s="570" customFormat="1" ht="81">
      <c r="A40" s="760">
        <v>26</v>
      </c>
      <c r="B40" s="761" t="s">
        <v>1206</v>
      </c>
      <c r="C40" s="983" t="s">
        <v>1207</v>
      </c>
      <c r="D40" s="983" t="s">
        <v>1203</v>
      </c>
      <c r="E40" s="983" t="s">
        <v>1203</v>
      </c>
      <c r="F40" s="983" t="s">
        <v>1203</v>
      </c>
      <c r="G40" s="983" t="s">
        <v>1203</v>
      </c>
      <c r="H40" s="983" t="s">
        <v>1203</v>
      </c>
      <c r="I40" s="983" t="s">
        <v>1203</v>
      </c>
      <c r="J40" s="983" t="s">
        <v>1203</v>
      </c>
      <c r="K40" s="983" t="s">
        <v>1203</v>
      </c>
    </row>
    <row r="41" spans="1:12" s="400" customFormat="1" ht="11.6">
      <c r="A41" s="758">
        <v>27</v>
      </c>
      <c r="B41" s="759" t="s">
        <v>1208</v>
      </c>
      <c r="C41" s="972" t="s">
        <v>1193</v>
      </c>
      <c r="D41" s="972" t="s">
        <v>1203</v>
      </c>
      <c r="E41" s="972" t="s">
        <v>1203</v>
      </c>
      <c r="F41" s="972" t="s">
        <v>1203</v>
      </c>
      <c r="G41" s="972" t="s">
        <v>1203</v>
      </c>
      <c r="H41" s="972" t="s">
        <v>1203</v>
      </c>
      <c r="I41" s="972" t="s">
        <v>1203</v>
      </c>
      <c r="J41" s="972" t="s">
        <v>1203</v>
      </c>
      <c r="K41" s="972" t="s">
        <v>1203</v>
      </c>
      <c r="L41" s="755"/>
    </row>
    <row r="42" spans="1:12" s="400" customFormat="1" ht="11.6">
      <c r="A42" s="758">
        <v>28</v>
      </c>
      <c r="B42" s="759" t="s">
        <v>1209</v>
      </c>
      <c r="C42" s="973" t="s">
        <v>1210</v>
      </c>
      <c r="D42" s="973" t="s">
        <v>1203</v>
      </c>
      <c r="E42" s="973" t="s">
        <v>1203</v>
      </c>
      <c r="F42" s="973" t="s">
        <v>1203</v>
      </c>
      <c r="G42" s="973" t="s">
        <v>1203</v>
      </c>
      <c r="H42" s="973" t="s">
        <v>1203</v>
      </c>
      <c r="I42" s="973" t="s">
        <v>1203</v>
      </c>
      <c r="J42" s="973" t="s">
        <v>1203</v>
      </c>
      <c r="K42" s="973" t="s">
        <v>1203</v>
      </c>
      <c r="L42" s="768"/>
    </row>
    <row r="43" spans="1:12" s="400" customFormat="1" ht="11.6">
      <c r="A43" s="758">
        <v>29</v>
      </c>
      <c r="B43" s="759" t="s">
        <v>1211</v>
      </c>
      <c r="C43" s="972" t="s">
        <v>1103</v>
      </c>
      <c r="D43" s="972" t="s">
        <v>1203</v>
      </c>
      <c r="E43" s="972" t="s">
        <v>1203</v>
      </c>
      <c r="F43" s="972" t="s">
        <v>1203</v>
      </c>
      <c r="G43" s="972" t="s">
        <v>1203</v>
      </c>
      <c r="H43" s="972" t="s">
        <v>1203</v>
      </c>
      <c r="I43" s="972" t="s">
        <v>1203</v>
      </c>
      <c r="J43" s="972" t="s">
        <v>1203</v>
      </c>
      <c r="K43" s="972" t="s">
        <v>1203</v>
      </c>
      <c r="L43" s="768"/>
    </row>
    <row r="44" spans="1:12" s="400" customFormat="1" ht="11.6">
      <c r="A44" s="758">
        <v>30</v>
      </c>
      <c r="B44" s="759" t="s">
        <v>1212</v>
      </c>
      <c r="C44" s="972" t="s">
        <v>1203</v>
      </c>
      <c r="D44" s="972" t="s">
        <v>1190</v>
      </c>
      <c r="E44" s="972" t="s">
        <v>1190</v>
      </c>
      <c r="F44" s="972" t="s">
        <v>1190</v>
      </c>
      <c r="G44" s="972" t="s">
        <v>1190</v>
      </c>
      <c r="H44" s="972" t="s">
        <v>1190</v>
      </c>
      <c r="I44" s="972" t="s">
        <v>1190</v>
      </c>
      <c r="J44" s="972" t="s">
        <v>1190</v>
      </c>
      <c r="K44" s="972" t="s">
        <v>1190</v>
      </c>
    </row>
    <row r="45" spans="1:12" s="400" customFormat="1" ht="11.6">
      <c r="A45" s="758">
        <v>31</v>
      </c>
      <c r="B45" s="759" t="s">
        <v>1213</v>
      </c>
      <c r="C45" s="972" t="s">
        <v>1203</v>
      </c>
      <c r="D45" s="972" t="s">
        <v>1203</v>
      </c>
      <c r="E45" s="972" t="s">
        <v>1203</v>
      </c>
      <c r="F45" s="972" t="s">
        <v>1203</v>
      </c>
      <c r="G45" s="972" t="s">
        <v>1203</v>
      </c>
      <c r="H45" s="972" t="s">
        <v>1203</v>
      </c>
      <c r="I45" s="972" t="s">
        <v>1203</v>
      </c>
      <c r="J45" s="972" t="s">
        <v>1203</v>
      </c>
      <c r="K45" s="972" t="s">
        <v>1203</v>
      </c>
    </row>
    <row r="46" spans="1:12" s="400" customFormat="1" ht="11.6">
      <c r="A46" s="758">
        <v>32</v>
      </c>
      <c r="B46" s="759" t="s">
        <v>1214</v>
      </c>
      <c r="C46" s="972" t="s">
        <v>1203</v>
      </c>
      <c r="D46" s="972" t="s">
        <v>1203</v>
      </c>
      <c r="E46" s="972" t="s">
        <v>1203</v>
      </c>
      <c r="F46" s="972" t="s">
        <v>1203</v>
      </c>
      <c r="G46" s="972" t="s">
        <v>1203</v>
      </c>
      <c r="H46" s="972" t="s">
        <v>1203</v>
      </c>
      <c r="I46" s="972" t="s">
        <v>1203</v>
      </c>
      <c r="J46" s="972" t="s">
        <v>1203</v>
      </c>
      <c r="K46" s="972" t="s">
        <v>1203</v>
      </c>
    </row>
    <row r="47" spans="1:12" s="400" customFormat="1" ht="11.6">
      <c r="A47" s="758">
        <v>33</v>
      </c>
      <c r="B47" s="759" t="s">
        <v>1215</v>
      </c>
      <c r="C47" s="972" t="s">
        <v>1203</v>
      </c>
      <c r="D47" s="972" t="s">
        <v>1203</v>
      </c>
      <c r="E47" s="972" t="s">
        <v>1203</v>
      </c>
      <c r="F47" s="972" t="s">
        <v>1203</v>
      </c>
      <c r="G47" s="972" t="s">
        <v>1203</v>
      </c>
      <c r="H47" s="972" t="s">
        <v>1203</v>
      </c>
      <c r="I47" s="972" t="s">
        <v>1203</v>
      </c>
      <c r="J47" s="972" t="s">
        <v>1203</v>
      </c>
      <c r="K47" s="972" t="s">
        <v>1203</v>
      </c>
    </row>
    <row r="48" spans="1:12" s="400" customFormat="1" ht="11.6">
      <c r="A48" s="758">
        <v>34</v>
      </c>
      <c r="B48" s="759" t="s">
        <v>1216</v>
      </c>
      <c r="C48" s="972" t="s">
        <v>1203</v>
      </c>
      <c r="D48" s="972" t="s">
        <v>1203</v>
      </c>
      <c r="E48" s="972" t="s">
        <v>1203</v>
      </c>
      <c r="F48" s="972" t="s">
        <v>1203</v>
      </c>
      <c r="G48" s="972" t="s">
        <v>1203</v>
      </c>
      <c r="H48" s="972" t="s">
        <v>1203</v>
      </c>
      <c r="I48" s="972" t="s">
        <v>1203</v>
      </c>
      <c r="J48" s="972" t="s">
        <v>1203</v>
      </c>
      <c r="K48" s="972" t="s">
        <v>1203</v>
      </c>
    </row>
    <row r="49" spans="1:15" s="400" customFormat="1" ht="11.6">
      <c r="A49" s="758" t="s">
        <v>1217</v>
      </c>
      <c r="B49" s="759" t="s">
        <v>1218</v>
      </c>
      <c r="C49" s="971" t="s">
        <v>1219</v>
      </c>
      <c r="D49" s="971" t="s">
        <v>1219</v>
      </c>
      <c r="E49" s="971" t="s">
        <v>1219</v>
      </c>
      <c r="F49" s="971" t="s">
        <v>1219</v>
      </c>
      <c r="G49" s="971" t="s">
        <v>1219</v>
      </c>
      <c r="H49" s="971" t="s">
        <v>1219</v>
      </c>
      <c r="I49" s="971" t="s">
        <v>1219</v>
      </c>
      <c r="J49" s="971" t="s">
        <v>1219</v>
      </c>
      <c r="K49" s="971" t="s">
        <v>1219</v>
      </c>
    </row>
    <row r="50" spans="1:15" s="400" customFormat="1" ht="23.15">
      <c r="A50" s="758" t="s">
        <v>1220</v>
      </c>
      <c r="B50" s="759" t="s">
        <v>1221</v>
      </c>
      <c r="C50" s="972" t="s">
        <v>1222</v>
      </c>
      <c r="D50" s="972" t="s">
        <v>1223</v>
      </c>
      <c r="E50" s="972" t="s">
        <v>1223</v>
      </c>
      <c r="F50" s="972" t="s">
        <v>1223</v>
      </c>
      <c r="G50" s="972" t="s">
        <v>1223</v>
      </c>
      <c r="H50" s="972" t="s">
        <v>1223</v>
      </c>
      <c r="I50" s="972" t="s">
        <v>1223</v>
      </c>
      <c r="J50" s="972" t="s">
        <v>1223</v>
      </c>
      <c r="K50" s="972" t="s">
        <v>1223</v>
      </c>
    </row>
    <row r="51" spans="1:15" s="771" customFormat="1" ht="23.15">
      <c r="A51" s="769">
        <v>35</v>
      </c>
      <c r="B51" s="770" t="s">
        <v>1224</v>
      </c>
      <c r="C51" s="984" t="s">
        <v>1225</v>
      </c>
      <c r="D51" s="984" t="s">
        <v>1226</v>
      </c>
      <c r="E51" s="984" t="s">
        <v>1226</v>
      </c>
      <c r="F51" s="984" t="s">
        <v>1226</v>
      </c>
      <c r="G51" s="984" t="s">
        <v>1226</v>
      </c>
      <c r="H51" s="984" t="s">
        <v>1226</v>
      </c>
      <c r="I51" s="985" t="s">
        <v>1226</v>
      </c>
      <c r="J51" s="985" t="s">
        <v>1226</v>
      </c>
      <c r="K51" s="985" t="s">
        <v>1226</v>
      </c>
    </row>
    <row r="52" spans="1:15" s="400" customFormat="1" ht="11.6">
      <c r="A52" s="760">
        <v>36</v>
      </c>
      <c r="B52" s="761" t="s">
        <v>1227</v>
      </c>
      <c r="C52" s="984" t="s">
        <v>1203</v>
      </c>
      <c r="D52" s="984" t="s">
        <v>1190</v>
      </c>
      <c r="E52" s="984" t="s">
        <v>1190</v>
      </c>
      <c r="F52" s="984" t="s">
        <v>1190</v>
      </c>
      <c r="G52" s="984" t="s">
        <v>1190</v>
      </c>
      <c r="H52" s="984" t="s">
        <v>1190</v>
      </c>
      <c r="I52" s="985" t="s">
        <v>1190</v>
      </c>
      <c r="J52" s="985" t="s">
        <v>1190</v>
      </c>
      <c r="K52" s="985" t="s">
        <v>1190</v>
      </c>
    </row>
    <row r="53" spans="1:15" s="773" customFormat="1" ht="11.6">
      <c r="A53" s="758">
        <v>37</v>
      </c>
      <c r="B53" s="759" t="s">
        <v>1228</v>
      </c>
      <c r="C53" s="972" t="s">
        <v>1203</v>
      </c>
      <c r="D53" s="972" t="s">
        <v>1203</v>
      </c>
      <c r="E53" s="972" t="s">
        <v>1203</v>
      </c>
      <c r="F53" s="972" t="s">
        <v>1203</v>
      </c>
      <c r="G53" s="972" t="s">
        <v>1203</v>
      </c>
      <c r="H53" s="972" t="s">
        <v>1203</v>
      </c>
      <c r="I53" s="972" t="s">
        <v>1203</v>
      </c>
      <c r="J53" s="972" t="s">
        <v>1203</v>
      </c>
      <c r="K53" s="972" t="s">
        <v>1203</v>
      </c>
      <c r="L53" s="772"/>
      <c r="M53" s="772"/>
      <c r="N53" s="772"/>
      <c r="O53" s="772"/>
    </row>
    <row r="54" spans="1:15" s="570" customFormat="1" ht="87.45">
      <c r="A54" s="760" t="s">
        <v>1229</v>
      </c>
      <c r="B54" s="761" t="s">
        <v>1230</v>
      </c>
      <c r="C54" s="986" t="s">
        <v>1231</v>
      </c>
      <c r="D54" s="986" t="s">
        <v>1232</v>
      </c>
      <c r="E54" s="986" t="s">
        <v>1232</v>
      </c>
      <c r="F54" s="986" t="s">
        <v>1233</v>
      </c>
      <c r="G54" s="986" t="s">
        <v>1234</v>
      </c>
      <c r="H54" s="986" t="s">
        <v>1235</v>
      </c>
      <c r="I54" s="986" t="s">
        <v>1236</v>
      </c>
      <c r="J54" s="987" t="s">
        <v>1583</v>
      </c>
      <c r="K54" s="987" t="s">
        <v>1584</v>
      </c>
    </row>
    <row r="55" spans="1:15" s="400" customFormat="1" ht="11.6">
      <c r="A55" s="774"/>
      <c r="B55" s="755"/>
      <c r="C55" s="755"/>
      <c r="D55" s="755"/>
      <c r="E55" s="755"/>
      <c r="F55" s="755"/>
      <c r="G55" s="755"/>
      <c r="H55" s="755"/>
      <c r="I55" s="755"/>
      <c r="J55" s="755"/>
      <c r="K55" s="755"/>
    </row>
    <row r="56" spans="1:15">
      <c r="A56" s="684"/>
    </row>
    <row r="57" spans="1:15">
      <c r="A57" s="685"/>
    </row>
    <row r="58" spans="1:15">
      <c r="A58" s="685"/>
    </row>
    <row r="59" spans="1:15">
      <c r="A59" s="685"/>
    </row>
    <row r="60" spans="1:15">
      <c r="A60" s="685"/>
    </row>
  </sheetData>
  <mergeCells count="24">
    <mergeCell ref="J25:J26"/>
    <mergeCell ref="J29:J30"/>
    <mergeCell ref="K25:K26"/>
    <mergeCell ref="K29:K30"/>
    <mergeCell ref="F29:F30"/>
    <mergeCell ref="G29:G30"/>
    <mergeCell ref="H29:H30"/>
    <mergeCell ref="I29:I30"/>
    <mergeCell ref="A29:A30"/>
    <mergeCell ref="B29:B30"/>
    <mergeCell ref="C29:C30"/>
    <mergeCell ref="D29:D30"/>
    <mergeCell ref="E29:E30"/>
    <mergeCell ref="A5:B5"/>
    <mergeCell ref="C5:I5"/>
    <mergeCell ref="A25:A26"/>
    <mergeCell ref="B25:B26"/>
    <mergeCell ref="C25:C26"/>
    <mergeCell ref="D25:D26"/>
    <mergeCell ref="E25:E26"/>
    <mergeCell ref="F25:F26"/>
    <mergeCell ref="G25:G26"/>
    <mergeCell ref="H25:H26"/>
    <mergeCell ref="I25:I26"/>
  </mergeCells>
  <hyperlinks>
    <hyperlink ref="M5" location="Index!A1" display="Index" xr:uid="{A95C0696-5845-476C-BF39-74565CBE7CCB}"/>
    <hyperlink ref="D54" r:id="rId1" location="vikjandi" display="https://wwwv2.arionbanki.is/bankinn/fjarfestatengsl/skuldabrefafjarfestar/endanlegir-skilmalar/ - vikjandi" xr:uid="{50BC2858-FF46-4175-B1BB-86AAEFA2D33F}"/>
    <hyperlink ref="E54" r:id="rId2" location="vikjandi" display="https://wwwv2.arionbanki.is/bankinn/fjarfestatengsl/skuldabrefafjarfestar/endanlegir-skilmalar/ - vikjandi" xr:uid="{637017E2-8E10-4CBA-AA27-9E62BE8F5805}"/>
    <hyperlink ref="F54" r:id="rId3" display="https://wwwv2.arionbanki.is/library/skrar/Bankinn/Fjarfestatengsl/Adrar-langtimaskuldir/EMTN/Endanlegir-skilmalar---Final-terms/Arion Final Terms SEK 500mn Notes due 2028.pdf" xr:uid="{D51C4DE9-6AAA-4A22-9C3D-F57957EE2440}"/>
    <hyperlink ref="J54" r:id="rId4" xr:uid="{692746F4-F24D-4749-924D-D4CA2B806B97}"/>
    <hyperlink ref="K54" r:id="rId5" xr:uid="{152804D4-7F72-40E0-AC6B-05A10839C0BF}"/>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AB4"/>
  </sheetPr>
  <dimension ref="A1:H128"/>
  <sheetViews>
    <sheetView showGridLines="0" zoomScaleNormal="100" workbookViewId="0"/>
  </sheetViews>
  <sheetFormatPr defaultColWidth="8.84375" defaultRowHeight="12"/>
  <cols>
    <col min="1" max="1" width="8.3828125" style="102" customWidth="1"/>
    <col min="2" max="2" width="99.69140625" style="100" customWidth="1"/>
    <col min="3" max="3" width="21.3828125" style="100" customWidth="1"/>
    <col min="4" max="4" width="28.84375" style="100" customWidth="1"/>
    <col min="5" max="5" width="5.53515625" style="122" customWidth="1"/>
    <col min="6" max="16384" width="8.84375" style="100"/>
  </cols>
  <sheetData>
    <row r="1" spans="1:8" ht="12.9">
      <c r="A1" s="663" t="s">
        <v>266</v>
      </c>
      <c r="B1" s="110"/>
      <c r="C1" s="110"/>
      <c r="D1" s="110"/>
      <c r="E1" s="111"/>
      <c r="F1" s="110"/>
      <c r="G1" s="110"/>
      <c r="H1" s="110"/>
    </row>
    <row r="2" spans="1:8">
      <c r="A2" s="28"/>
      <c r="B2" s="110"/>
      <c r="C2" s="110"/>
      <c r="D2" s="110"/>
      <c r="E2" s="111"/>
      <c r="F2" s="110"/>
      <c r="G2" s="110"/>
      <c r="H2" s="110"/>
    </row>
    <row r="3" spans="1:8">
      <c r="A3" s="112"/>
      <c r="B3" s="110"/>
      <c r="C3" s="113" t="s">
        <v>44</v>
      </c>
      <c r="D3" s="113" t="s">
        <v>45</v>
      </c>
      <c r="E3" s="111"/>
      <c r="F3" s="110"/>
      <c r="G3" s="110"/>
      <c r="H3" s="110"/>
    </row>
    <row r="4" spans="1:8" ht="63" customHeight="1">
      <c r="A4" s="1013" t="s">
        <v>1056</v>
      </c>
      <c r="B4" s="1013"/>
      <c r="C4" s="135" t="s">
        <v>145</v>
      </c>
      <c r="D4" s="135" t="s">
        <v>939</v>
      </c>
      <c r="E4" s="111"/>
      <c r="F4" s="97" t="s">
        <v>283</v>
      </c>
      <c r="G4" s="110"/>
      <c r="H4" s="110"/>
    </row>
    <row r="5" spans="1:8" s="115" customFormat="1" ht="15.75" customHeight="1">
      <c r="A5" s="1021" t="s">
        <v>146</v>
      </c>
      <c r="B5" s="1021"/>
      <c r="C5" s="1021"/>
      <c r="D5" s="1021"/>
      <c r="E5" s="114"/>
      <c r="F5" s="114"/>
      <c r="G5" s="114"/>
      <c r="H5" s="114"/>
    </row>
    <row r="6" spans="1:8" ht="15.75" customHeight="1">
      <c r="A6" s="116">
        <v>1</v>
      </c>
      <c r="B6" s="117" t="s">
        <v>147</v>
      </c>
      <c r="C6" s="118">
        <v>13371.272091999999</v>
      </c>
      <c r="D6" s="119" t="s">
        <v>819</v>
      </c>
      <c r="E6" s="111"/>
      <c r="F6" s="110"/>
      <c r="G6" s="110"/>
      <c r="H6" s="110"/>
    </row>
    <row r="7" spans="1:8" ht="15.75" customHeight="1">
      <c r="A7" s="116"/>
      <c r="B7" s="117" t="s">
        <v>148</v>
      </c>
      <c r="C7" s="118"/>
      <c r="D7" s="120"/>
      <c r="E7" s="111"/>
      <c r="F7" s="110"/>
      <c r="G7" s="110"/>
      <c r="H7" s="110"/>
    </row>
    <row r="8" spans="1:8" ht="15.75" customHeight="1">
      <c r="A8" s="116"/>
      <c r="B8" s="117" t="s">
        <v>149</v>
      </c>
      <c r="C8" s="118"/>
      <c r="D8" s="120"/>
      <c r="E8" s="111"/>
      <c r="F8" s="110"/>
      <c r="G8" s="110"/>
      <c r="H8" s="110"/>
    </row>
    <row r="9" spans="1:8" ht="15.75" customHeight="1">
      <c r="A9" s="116"/>
      <c r="B9" s="117" t="s">
        <v>150</v>
      </c>
      <c r="C9" s="118"/>
      <c r="D9" s="120"/>
      <c r="E9" s="111"/>
      <c r="F9" s="110"/>
      <c r="G9" s="110"/>
      <c r="H9" s="110"/>
    </row>
    <row r="10" spans="1:8" ht="15.75" customHeight="1">
      <c r="A10" s="116">
        <v>2</v>
      </c>
      <c r="B10" s="117" t="s">
        <v>151</v>
      </c>
      <c r="C10" s="118">
        <v>138197.76349799999</v>
      </c>
      <c r="D10" s="119" t="s">
        <v>820</v>
      </c>
      <c r="E10" s="111"/>
      <c r="F10" s="110"/>
      <c r="G10" s="110"/>
      <c r="H10" s="110"/>
    </row>
    <row r="11" spans="1:8" ht="15.75" customHeight="1">
      <c r="A11" s="116">
        <v>3</v>
      </c>
      <c r="B11" s="117" t="s">
        <v>152</v>
      </c>
      <c r="C11" s="118">
        <v>10671.780519</v>
      </c>
      <c r="D11" s="119" t="s">
        <v>821</v>
      </c>
      <c r="E11" s="111"/>
      <c r="F11" s="110"/>
      <c r="G11" s="110"/>
      <c r="H11" s="121"/>
    </row>
    <row r="12" spans="1:8" ht="15.75" customHeight="1">
      <c r="A12" s="116" t="s">
        <v>153</v>
      </c>
      <c r="B12" s="117" t="s">
        <v>154</v>
      </c>
      <c r="C12" s="118"/>
      <c r="D12" s="120"/>
      <c r="E12" s="111"/>
      <c r="F12" s="110"/>
      <c r="G12" s="110"/>
      <c r="H12" s="110"/>
    </row>
    <row r="13" spans="1:8">
      <c r="A13" s="116">
        <v>4</v>
      </c>
      <c r="B13" s="117" t="s">
        <v>155</v>
      </c>
      <c r="C13" s="118"/>
      <c r="D13" s="120"/>
      <c r="E13" s="111"/>
      <c r="F13" s="110"/>
      <c r="G13" s="110"/>
      <c r="H13" s="110"/>
    </row>
    <row r="14" spans="1:8" ht="15.75" customHeight="1">
      <c r="A14" s="116">
        <v>5</v>
      </c>
      <c r="B14" s="117" t="s">
        <v>156</v>
      </c>
      <c r="C14" s="118"/>
      <c r="D14" s="120"/>
    </row>
    <row r="15" spans="1:8" ht="15.75" customHeight="1">
      <c r="A15" s="116" t="s">
        <v>157</v>
      </c>
      <c r="B15" s="165" t="s">
        <v>158</v>
      </c>
      <c r="C15" s="141">
        <v>9460.7667711450013</v>
      </c>
      <c r="D15" s="119" t="s">
        <v>822</v>
      </c>
    </row>
    <row r="16" spans="1:8" ht="15.75" customHeight="1">
      <c r="A16" s="138">
        <v>6</v>
      </c>
      <c r="B16" s="139" t="s">
        <v>159</v>
      </c>
      <c r="C16" s="944">
        <v>171701.58288014497</v>
      </c>
      <c r="D16" s="142"/>
    </row>
    <row r="17" spans="1:8" s="115" customFormat="1" ht="15.75" customHeight="1">
      <c r="A17" s="1021" t="s">
        <v>160</v>
      </c>
      <c r="B17" s="1021"/>
      <c r="C17" s="1021"/>
      <c r="D17" s="1021"/>
      <c r="E17" s="114"/>
      <c r="F17" s="114"/>
      <c r="G17" s="114"/>
      <c r="H17" s="114"/>
    </row>
    <row r="18" spans="1:8" ht="15.75" customHeight="1">
      <c r="A18" s="116">
        <v>7</v>
      </c>
      <c r="B18" s="124" t="s">
        <v>161</v>
      </c>
      <c r="C18" s="118">
        <v>-224.25732600000001</v>
      </c>
      <c r="D18" s="120"/>
    </row>
    <row r="19" spans="1:8" ht="15.75" customHeight="1">
      <c r="A19" s="116">
        <v>8</v>
      </c>
      <c r="B19" s="124" t="s">
        <v>162</v>
      </c>
      <c r="C19" s="118">
        <v>-6425.248358018478</v>
      </c>
      <c r="D19" s="119" t="s">
        <v>823</v>
      </c>
    </row>
    <row r="20" spans="1:8" ht="15.75" customHeight="1">
      <c r="A20" s="116">
        <v>9</v>
      </c>
      <c r="B20" s="124" t="s">
        <v>61</v>
      </c>
      <c r="C20" s="118"/>
      <c r="D20" s="120"/>
    </row>
    <row r="21" spans="1:8" ht="23.15">
      <c r="A21" s="116">
        <v>10</v>
      </c>
      <c r="B21" s="124" t="s">
        <v>163</v>
      </c>
      <c r="C21" s="118"/>
      <c r="D21" s="120"/>
    </row>
    <row r="22" spans="1:8">
      <c r="A22" s="116">
        <v>11</v>
      </c>
      <c r="B22" s="124" t="s">
        <v>164</v>
      </c>
      <c r="C22" s="118"/>
      <c r="D22" s="120"/>
    </row>
    <row r="23" spans="1:8" ht="15.75" customHeight="1">
      <c r="A23" s="116">
        <v>12</v>
      </c>
      <c r="B23" s="124" t="s">
        <v>165</v>
      </c>
      <c r="C23" s="118"/>
      <c r="D23" s="120"/>
    </row>
    <row r="24" spans="1:8" ht="15.75" customHeight="1">
      <c r="A24" s="116">
        <v>13</v>
      </c>
      <c r="B24" s="124" t="s">
        <v>166</v>
      </c>
      <c r="C24" s="118"/>
      <c r="D24" s="120"/>
    </row>
    <row r="25" spans="1:8">
      <c r="A25" s="116">
        <v>14</v>
      </c>
      <c r="B25" s="124" t="s">
        <v>167</v>
      </c>
      <c r="C25" s="118"/>
      <c r="D25" s="120"/>
    </row>
    <row r="26" spans="1:8" ht="15.75" customHeight="1">
      <c r="A26" s="116">
        <v>15</v>
      </c>
      <c r="B26" s="124" t="s">
        <v>168</v>
      </c>
      <c r="C26" s="118"/>
      <c r="D26" s="120"/>
    </row>
    <row r="27" spans="1:8">
      <c r="A27" s="116">
        <v>16</v>
      </c>
      <c r="B27" s="124" t="s">
        <v>169</v>
      </c>
      <c r="C27" s="118"/>
      <c r="D27" s="120"/>
    </row>
    <row r="28" spans="1:8" ht="23.15">
      <c r="A28" s="116">
        <v>17</v>
      </c>
      <c r="B28" s="124" t="s">
        <v>170</v>
      </c>
      <c r="C28" s="118"/>
      <c r="D28" s="120"/>
    </row>
    <row r="29" spans="1:8" ht="23.15">
      <c r="A29" s="116">
        <v>18</v>
      </c>
      <c r="B29" s="124" t="s">
        <v>171</v>
      </c>
      <c r="C29" s="118"/>
      <c r="D29" s="120"/>
    </row>
    <row r="30" spans="1:8" ht="23.15">
      <c r="A30" s="116">
        <v>19</v>
      </c>
      <c r="B30" s="124" t="s">
        <v>172</v>
      </c>
      <c r="C30" s="118"/>
      <c r="D30" s="120"/>
    </row>
    <row r="31" spans="1:8" ht="15.75" customHeight="1">
      <c r="A31" s="116">
        <v>20</v>
      </c>
      <c r="B31" s="124" t="s">
        <v>61</v>
      </c>
      <c r="C31" s="118"/>
      <c r="D31" s="120"/>
      <c r="E31" s="111"/>
    </row>
    <row r="32" spans="1:8">
      <c r="A32" s="116" t="s">
        <v>173</v>
      </c>
      <c r="B32" s="124" t="s">
        <v>174</v>
      </c>
      <c r="C32" s="118"/>
      <c r="D32" s="120"/>
      <c r="E32" s="111"/>
    </row>
    <row r="33" spans="1:8" ht="15.75" customHeight="1">
      <c r="A33" s="116" t="s">
        <v>175</v>
      </c>
      <c r="B33" s="124" t="s">
        <v>176</v>
      </c>
      <c r="C33" s="118"/>
      <c r="D33" s="120"/>
      <c r="E33" s="111"/>
    </row>
    <row r="34" spans="1:8" ht="15.75" customHeight="1">
      <c r="A34" s="116" t="s">
        <v>177</v>
      </c>
      <c r="B34" s="120" t="s">
        <v>861</v>
      </c>
      <c r="C34" s="118"/>
      <c r="D34" s="120"/>
      <c r="E34" s="111"/>
    </row>
    <row r="35" spans="1:8" ht="15.75" customHeight="1">
      <c r="A35" s="116" t="s">
        <v>178</v>
      </c>
      <c r="B35" s="124" t="s">
        <v>179</v>
      </c>
      <c r="C35" s="118"/>
      <c r="D35" s="120"/>
      <c r="E35" s="111"/>
    </row>
    <row r="36" spans="1:8" ht="23.15">
      <c r="A36" s="116">
        <v>21</v>
      </c>
      <c r="B36" s="124" t="s">
        <v>938</v>
      </c>
      <c r="C36" s="118"/>
      <c r="D36" s="120"/>
      <c r="E36" s="111"/>
    </row>
    <row r="37" spans="1:8" ht="15.75" customHeight="1">
      <c r="A37" s="116">
        <v>22</v>
      </c>
      <c r="B37" s="124" t="s">
        <v>180</v>
      </c>
      <c r="C37" s="118"/>
      <c r="D37" s="120"/>
      <c r="E37" s="111"/>
    </row>
    <row r="38" spans="1:8" ht="23.15">
      <c r="A38" s="116">
        <v>23</v>
      </c>
      <c r="B38" s="124" t="s">
        <v>181</v>
      </c>
      <c r="C38" s="118"/>
      <c r="D38" s="120"/>
      <c r="E38" s="111"/>
    </row>
    <row r="39" spans="1:8" ht="15.75" customHeight="1">
      <c r="A39" s="116">
        <v>24</v>
      </c>
      <c r="B39" s="124" t="s">
        <v>61</v>
      </c>
      <c r="C39" s="118"/>
      <c r="D39" s="120"/>
      <c r="E39" s="111"/>
    </row>
    <row r="40" spans="1:8" ht="15.75" customHeight="1">
      <c r="A40" s="116">
        <v>25</v>
      </c>
      <c r="B40" s="124" t="s">
        <v>182</v>
      </c>
      <c r="C40" s="118"/>
      <c r="D40" s="120"/>
      <c r="E40" s="111"/>
    </row>
    <row r="41" spans="1:8" ht="15.75" customHeight="1">
      <c r="A41" s="116" t="s">
        <v>183</v>
      </c>
      <c r="B41" s="124" t="s">
        <v>184</v>
      </c>
      <c r="C41" s="118"/>
      <c r="D41" s="120"/>
      <c r="E41" s="111"/>
    </row>
    <row r="42" spans="1:8" ht="23.15">
      <c r="A42" s="116" t="s">
        <v>185</v>
      </c>
      <c r="B42" s="124" t="s">
        <v>186</v>
      </c>
      <c r="C42" s="118"/>
      <c r="D42" s="120"/>
    </row>
    <row r="43" spans="1:8" ht="15.75" customHeight="1">
      <c r="A43" s="116">
        <v>26</v>
      </c>
      <c r="B43" s="124" t="s">
        <v>61</v>
      </c>
      <c r="C43" s="118"/>
      <c r="D43" s="120"/>
      <c r="E43" s="111"/>
    </row>
    <row r="44" spans="1:8">
      <c r="A44" s="116">
        <v>27</v>
      </c>
      <c r="B44" s="124" t="s">
        <v>267</v>
      </c>
      <c r="C44" s="118"/>
      <c r="D44" s="120"/>
      <c r="E44" s="125"/>
    </row>
    <row r="45" spans="1:8" ht="15.75" customHeight="1">
      <c r="A45" s="116" t="s">
        <v>187</v>
      </c>
      <c r="B45" s="143" t="s">
        <v>188</v>
      </c>
      <c r="C45" s="123">
        <v>1141.71</v>
      </c>
      <c r="D45" s="144" t="s">
        <v>855</v>
      </c>
      <c r="E45" s="125"/>
    </row>
    <row r="46" spans="1:8" ht="15.75" customHeight="1">
      <c r="A46" s="138">
        <v>28</v>
      </c>
      <c r="B46" s="145" t="s">
        <v>189</v>
      </c>
      <c r="C46" s="99">
        <v>-5507.7956840184779</v>
      </c>
      <c r="D46" s="146"/>
    </row>
    <row r="47" spans="1:8" ht="15.75" customHeight="1">
      <c r="A47" s="138">
        <v>29</v>
      </c>
      <c r="B47" s="139" t="s">
        <v>190</v>
      </c>
      <c r="C47" s="140">
        <v>166193.78719612648</v>
      </c>
      <c r="D47" s="147"/>
    </row>
    <row r="48" spans="1:8" s="115" customFormat="1" ht="15.75" customHeight="1">
      <c r="A48" s="1021" t="s">
        <v>191</v>
      </c>
      <c r="B48" s="1021"/>
      <c r="C48" s="1021"/>
      <c r="D48" s="1021"/>
      <c r="E48" s="114"/>
      <c r="F48" s="114"/>
      <c r="G48" s="114"/>
      <c r="H48" s="114"/>
    </row>
    <row r="49" spans="1:8" ht="15.75" customHeight="1">
      <c r="A49" s="116">
        <v>30</v>
      </c>
      <c r="B49" s="124" t="s">
        <v>192</v>
      </c>
      <c r="C49" s="118">
        <v>13396.44852107</v>
      </c>
      <c r="D49" s="119" t="s">
        <v>824</v>
      </c>
    </row>
    <row r="50" spans="1:8" ht="15.75" customHeight="1">
      <c r="A50" s="116">
        <v>31</v>
      </c>
      <c r="B50" s="124" t="s">
        <v>193</v>
      </c>
      <c r="C50" s="118"/>
      <c r="D50" s="120"/>
    </row>
    <row r="51" spans="1:8" ht="15.75" customHeight="1">
      <c r="A51" s="116">
        <v>32</v>
      </c>
      <c r="B51" s="124" t="s">
        <v>194</v>
      </c>
      <c r="C51" s="118"/>
      <c r="D51" s="120"/>
    </row>
    <row r="52" spans="1:8">
      <c r="A52" s="116">
        <v>33</v>
      </c>
      <c r="B52" s="124" t="s">
        <v>195</v>
      </c>
      <c r="C52" s="118"/>
      <c r="D52" s="120"/>
    </row>
    <row r="53" spans="1:8">
      <c r="A53" s="116" t="s">
        <v>196</v>
      </c>
      <c r="B53" s="124" t="s">
        <v>197</v>
      </c>
      <c r="C53" s="118"/>
      <c r="D53" s="120"/>
    </row>
    <row r="54" spans="1:8">
      <c r="A54" s="116" t="s">
        <v>198</v>
      </c>
      <c r="B54" s="124" t="s">
        <v>199</v>
      </c>
      <c r="C54" s="118"/>
      <c r="D54" s="120"/>
    </row>
    <row r="55" spans="1:8" ht="23.15">
      <c r="A55" s="116">
        <v>34</v>
      </c>
      <c r="B55" s="124" t="s">
        <v>200</v>
      </c>
      <c r="C55" s="118">
        <v>104.959626</v>
      </c>
      <c r="D55" s="119" t="s">
        <v>825</v>
      </c>
    </row>
    <row r="56" spans="1:8" ht="15.75" customHeight="1">
      <c r="A56" s="148">
        <v>35</v>
      </c>
      <c r="B56" s="143" t="s">
        <v>201</v>
      </c>
      <c r="C56" s="150"/>
      <c r="D56" s="149"/>
    </row>
    <row r="57" spans="1:8" ht="15.75" customHeight="1">
      <c r="A57" s="151">
        <v>36</v>
      </c>
      <c r="B57" s="152" t="s">
        <v>202</v>
      </c>
      <c r="C57" s="99">
        <v>13501.40814707</v>
      </c>
      <c r="D57" s="142"/>
    </row>
    <row r="58" spans="1:8" s="115" customFormat="1" ht="15.75" customHeight="1">
      <c r="A58" s="1021" t="s">
        <v>203</v>
      </c>
      <c r="B58" s="1021"/>
      <c r="C58" s="1021"/>
      <c r="D58" s="1021"/>
      <c r="E58" s="114"/>
      <c r="F58" s="114"/>
      <c r="G58" s="114"/>
      <c r="H58" s="114"/>
    </row>
    <row r="59" spans="1:8">
      <c r="A59" s="116">
        <v>37</v>
      </c>
      <c r="B59" s="124" t="s">
        <v>204</v>
      </c>
      <c r="C59" s="126"/>
      <c r="D59" s="120"/>
    </row>
    <row r="60" spans="1:8" ht="23.15">
      <c r="A60" s="116">
        <v>38</v>
      </c>
      <c r="B60" s="124" t="s">
        <v>205</v>
      </c>
      <c r="C60" s="126"/>
      <c r="D60" s="120"/>
    </row>
    <row r="61" spans="1:8" ht="23.15">
      <c r="A61" s="116">
        <v>39</v>
      </c>
      <c r="B61" s="124" t="s">
        <v>206</v>
      </c>
      <c r="C61" s="126"/>
      <c r="D61" s="120"/>
    </row>
    <row r="62" spans="1:8" ht="23.15">
      <c r="A62" s="116">
        <v>40</v>
      </c>
      <c r="B62" s="124" t="s">
        <v>207</v>
      </c>
      <c r="C62" s="126"/>
      <c r="D62" s="120"/>
    </row>
    <row r="63" spans="1:8" ht="15.75" customHeight="1">
      <c r="A63" s="116">
        <v>41</v>
      </c>
      <c r="B63" s="124" t="s">
        <v>61</v>
      </c>
      <c r="C63" s="126"/>
      <c r="D63" s="120"/>
    </row>
    <row r="64" spans="1:8" ht="15.75" customHeight="1">
      <c r="A64" s="116">
        <v>42</v>
      </c>
      <c r="B64" s="124" t="s">
        <v>268</v>
      </c>
      <c r="C64" s="126"/>
      <c r="D64" s="120"/>
    </row>
    <row r="65" spans="1:8" ht="15.75" customHeight="1">
      <c r="A65" s="116" t="s">
        <v>208</v>
      </c>
      <c r="B65" s="124" t="s">
        <v>209</v>
      </c>
      <c r="C65" s="150"/>
      <c r="D65" s="149"/>
    </row>
    <row r="66" spans="1:8" ht="15.75" customHeight="1">
      <c r="A66" s="136">
        <v>43</v>
      </c>
      <c r="B66" s="139" t="s">
        <v>210</v>
      </c>
      <c r="C66" s="146">
        <v>0</v>
      </c>
      <c r="D66" s="146"/>
    </row>
    <row r="67" spans="1:8" ht="15.75" customHeight="1">
      <c r="A67" s="153">
        <v>44</v>
      </c>
      <c r="B67" s="145" t="s">
        <v>211</v>
      </c>
      <c r="C67" s="154">
        <v>13501.40814707</v>
      </c>
      <c r="D67" s="147"/>
    </row>
    <row r="68" spans="1:8" ht="15.75" customHeight="1">
      <c r="A68" s="137">
        <v>45</v>
      </c>
      <c r="B68" s="145" t="s">
        <v>212</v>
      </c>
      <c r="C68" s="99">
        <v>179695.19534319648</v>
      </c>
      <c r="D68" s="142"/>
    </row>
    <row r="69" spans="1:8" s="115" customFormat="1" ht="15.75" customHeight="1">
      <c r="A69" s="1022" t="s">
        <v>213</v>
      </c>
      <c r="B69" s="1022"/>
      <c r="C69" s="1022"/>
      <c r="D69" s="1022"/>
      <c r="E69" s="114"/>
      <c r="F69" s="114"/>
      <c r="G69" s="114"/>
      <c r="H69" s="114"/>
    </row>
    <row r="70" spans="1:8" ht="15.75" customHeight="1">
      <c r="A70" s="116">
        <v>46</v>
      </c>
      <c r="B70" s="124" t="s">
        <v>192</v>
      </c>
      <c r="C70" s="118">
        <v>33934.833433</v>
      </c>
      <c r="D70" s="119" t="s">
        <v>826</v>
      </c>
    </row>
    <row r="71" spans="1:8" ht="23.15">
      <c r="A71" s="116">
        <v>47</v>
      </c>
      <c r="B71" s="124" t="s">
        <v>214</v>
      </c>
      <c r="C71" s="126"/>
      <c r="D71" s="120"/>
    </row>
    <row r="72" spans="1:8">
      <c r="A72" s="116" t="s">
        <v>215</v>
      </c>
      <c r="B72" s="124" t="s">
        <v>216</v>
      </c>
      <c r="C72" s="126"/>
      <c r="D72" s="120"/>
    </row>
    <row r="73" spans="1:8">
      <c r="A73" s="116" t="s">
        <v>217</v>
      </c>
      <c r="B73" s="124" t="s">
        <v>218</v>
      </c>
      <c r="C73" s="126"/>
      <c r="D73" s="120"/>
    </row>
    <row r="74" spans="1:8" ht="23.15">
      <c r="A74" s="116">
        <v>48</v>
      </c>
      <c r="B74" s="124" t="s">
        <v>219</v>
      </c>
      <c r="C74" s="126"/>
      <c r="D74" s="120"/>
    </row>
    <row r="75" spans="1:8" ht="15.75" customHeight="1">
      <c r="A75" s="116">
        <v>49</v>
      </c>
      <c r="B75" s="124" t="s">
        <v>220</v>
      </c>
      <c r="C75" s="126"/>
      <c r="D75" s="120"/>
    </row>
    <row r="76" spans="1:8" ht="15.75" customHeight="1">
      <c r="A76" s="148">
        <v>50</v>
      </c>
      <c r="B76" s="124" t="s">
        <v>221</v>
      </c>
      <c r="C76" s="150"/>
      <c r="D76" s="120"/>
    </row>
    <row r="77" spans="1:8" ht="15.75" customHeight="1">
      <c r="A77" s="138">
        <v>51</v>
      </c>
      <c r="B77" s="139" t="s">
        <v>222</v>
      </c>
      <c r="C77" s="140">
        <v>33934.833433</v>
      </c>
      <c r="D77" s="147"/>
    </row>
    <row r="78" spans="1:8" s="115" customFormat="1" ht="15.75" customHeight="1">
      <c r="A78" s="1021" t="s">
        <v>223</v>
      </c>
      <c r="B78" s="1021"/>
      <c r="C78" s="1021"/>
      <c r="D78" s="1021"/>
      <c r="E78" s="114"/>
      <c r="F78" s="114"/>
      <c r="G78" s="114"/>
      <c r="H78" s="114"/>
    </row>
    <row r="79" spans="1:8" ht="15.75" customHeight="1">
      <c r="A79" s="116">
        <v>52</v>
      </c>
      <c r="B79" s="124" t="s">
        <v>224</v>
      </c>
      <c r="C79" s="126"/>
      <c r="D79" s="120"/>
    </row>
    <row r="80" spans="1:8" ht="23.15">
      <c r="A80" s="116">
        <v>53</v>
      </c>
      <c r="B80" s="124" t="s">
        <v>225</v>
      </c>
      <c r="C80" s="126"/>
      <c r="D80" s="120"/>
    </row>
    <row r="81" spans="1:8" ht="34.75">
      <c r="A81" s="116">
        <v>54</v>
      </c>
      <c r="B81" s="124" t="s">
        <v>226</v>
      </c>
      <c r="C81" s="126"/>
      <c r="D81" s="120"/>
    </row>
    <row r="82" spans="1:8" ht="15.75" customHeight="1">
      <c r="A82" s="116" t="s">
        <v>227</v>
      </c>
      <c r="B82" s="124" t="s">
        <v>61</v>
      </c>
      <c r="C82" s="126"/>
      <c r="D82" s="120"/>
    </row>
    <row r="83" spans="1:8" ht="23.15">
      <c r="A83" s="116">
        <v>55</v>
      </c>
      <c r="B83" s="124" t="s">
        <v>228</v>
      </c>
      <c r="C83" s="127">
        <v>-1154.6053119999999</v>
      </c>
      <c r="D83" s="119" t="s">
        <v>827</v>
      </c>
    </row>
    <row r="84" spans="1:8" ht="15.75" customHeight="1">
      <c r="A84" s="116">
        <v>56</v>
      </c>
      <c r="B84" s="124" t="s">
        <v>61</v>
      </c>
      <c r="C84" s="126"/>
      <c r="D84" s="120"/>
    </row>
    <row r="85" spans="1:8">
      <c r="A85" s="116" t="s">
        <v>269</v>
      </c>
      <c r="B85" s="120" t="s">
        <v>229</v>
      </c>
      <c r="C85" s="128"/>
      <c r="D85" s="120"/>
    </row>
    <row r="86" spans="1:8" ht="15.75" customHeight="1">
      <c r="A86" s="116" t="s">
        <v>230</v>
      </c>
      <c r="B86" s="149" t="s">
        <v>231</v>
      </c>
      <c r="C86" s="155"/>
      <c r="D86" s="120"/>
    </row>
    <row r="87" spans="1:8" ht="15.75" customHeight="1">
      <c r="A87" s="138">
        <v>57</v>
      </c>
      <c r="B87" s="145" t="s">
        <v>232</v>
      </c>
      <c r="C87" s="142">
        <v>-1154.6053119999999</v>
      </c>
      <c r="D87" s="147"/>
    </row>
    <row r="88" spans="1:8" ht="15.75" customHeight="1">
      <c r="A88" s="138">
        <v>58</v>
      </c>
      <c r="B88" s="145" t="s">
        <v>233</v>
      </c>
      <c r="C88" s="142">
        <v>32780.228121</v>
      </c>
      <c r="D88" s="142"/>
    </row>
    <row r="89" spans="1:8" ht="15.75" customHeight="1">
      <c r="A89" s="137">
        <v>59</v>
      </c>
      <c r="B89" s="152" t="s">
        <v>234</v>
      </c>
      <c r="C89" s="142">
        <v>212475.42346419647</v>
      </c>
      <c r="D89" s="146"/>
    </row>
    <row r="90" spans="1:8" ht="15.75" customHeight="1">
      <c r="A90" s="151">
        <v>60</v>
      </c>
      <c r="B90" s="139" t="s">
        <v>235</v>
      </c>
      <c r="C90" s="147">
        <v>883831.82865478669</v>
      </c>
      <c r="D90" s="147"/>
    </row>
    <row r="91" spans="1:8" s="115" customFormat="1" ht="15.75" customHeight="1">
      <c r="A91" s="1021" t="s">
        <v>236</v>
      </c>
      <c r="B91" s="1021"/>
      <c r="C91" s="1021"/>
      <c r="D91" s="1021"/>
      <c r="E91" s="114"/>
      <c r="F91" s="114"/>
      <c r="G91" s="114"/>
      <c r="H91" s="114"/>
    </row>
    <row r="92" spans="1:8" ht="15.75" customHeight="1">
      <c r="A92" s="116">
        <v>61</v>
      </c>
      <c r="B92" s="124" t="s">
        <v>237</v>
      </c>
      <c r="C92" s="129">
        <v>0.18803779385166228</v>
      </c>
      <c r="D92" s="130"/>
    </row>
    <row r="93" spans="1:8" ht="15.75" customHeight="1">
      <c r="A93" s="116">
        <v>62</v>
      </c>
      <c r="B93" s="124" t="s">
        <v>238</v>
      </c>
      <c r="C93" s="129">
        <v>0.20331378608156361</v>
      </c>
      <c r="D93" s="130"/>
    </row>
    <row r="94" spans="1:8" ht="15.75" customHeight="1">
      <c r="A94" s="116">
        <v>63</v>
      </c>
      <c r="B94" s="124" t="s">
        <v>239</v>
      </c>
      <c r="C94" s="129">
        <v>0.24040254783264503</v>
      </c>
      <c r="D94" s="130"/>
    </row>
    <row r="95" spans="1:8" ht="15.75" customHeight="1">
      <c r="A95" s="116">
        <v>64</v>
      </c>
      <c r="B95" s="124" t="s">
        <v>240</v>
      </c>
      <c r="C95" s="129">
        <v>0.158</v>
      </c>
      <c r="D95" s="130"/>
    </row>
    <row r="96" spans="1:8" ht="15.75" customHeight="1">
      <c r="A96" s="116">
        <v>65</v>
      </c>
      <c r="B96" s="120" t="s">
        <v>241</v>
      </c>
      <c r="C96" s="129">
        <v>2.5000000000000001E-2</v>
      </c>
      <c r="D96" s="130"/>
    </row>
    <row r="97" spans="1:8" ht="15.75" customHeight="1">
      <c r="A97" s="116">
        <v>66</v>
      </c>
      <c r="B97" s="120" t="s">
        <v>242</v>
      </c>
      <c r="C97" s="129">
        <v>0.02</v>
      </c>
      <c r="D97" s="130"/>
    </row>
    <row r="98" spans="1:8" ht="15.75" customHeight="1">
      <c r="A98" s="116">
        <v>67</v>
      </c>
      <c r="B98" s="120" t="s">
        <v>243</v>
      </c>
      <c r="C98" s="129">
        <v>2.8000000000000001E-2</v>
      </c>
      <c r="D98" s="130"/>
    </row>
    <row r="99" spans="1:8">
      <c r="A99" s="116" t="s">
        <v>244</v>
      </c>
      <c r="B99" s="124" t="s">
        <v>245</v>
      </c>
      <c r="C99" s="129">
        <v>0.02</v>
      </c>
      <c r="D99" s="130"/>
    </row>
    <row r="100" spans="1:8">
      <c r="A100" s="116" t="s">
        <v>246</v>
      </c>
      <c r="B100" s="124" t="s">
        <v>247</v>
      </c>
      <c r="C100" s="129"/>
      <c r="D100" s="130"/>
    </row>
    <row r="101" spans="1:8" ht="15.75" customHeight="1">
      <c r="A101" s="156">
        <v>68</v>
      </c>
      <c r="B101" s="157" t="s">
        <v>248</v>
      </c>
      <c r="C101" s="158">
        <v>2.4E-2</v>
      </c>
      <c r="D101" s="159"/>
    </row>
    <row r="102" spans="1:8" s="115" customFormat="1" ht="15.75" customHeight="1">
      <c r="A102" s="1021" t="s">
        <v>249</v>
      </c>
      <c r="B102" s="1021"/>
      <c r="C102" s="1021"/>
      <c r="D102" s="1021"/>
      <c r="E102" s="114"/>
      <c r="F102" s="114"/>
      <c r="G102" s="114"/>
      <c r="H102" s="114"/>
    </row>
    <row r="103" spans="1:8" ht="15.75" customHeight="1">
      <c r="A103" s="116">
        <v>69</v>
      </c>
      <c r="B103" s="131" t="s">
        <v>250</v>
      </c>
      <c r="C103" s="126"/>
      <c r="D103" s="120"/>
    </row>
    <row r="104" spans="1:8" ht="15.75" customHeight="1">
      <c r="A104" s="116">
        <v>70</v>
      </c>
      <c r="B104" s="131" t="s">
        <v>61</v>
      </c>
      <c r="C104" s="126"/>
      <c r="D104" s="120"/>
    </row>
    <row r="105" spans="1:8" ht="15.75" customHeight="1">
      <c r="A105" s="156">
        <v>71</v>
      </c>
      <c r="B105" s="157" t="s">
        <v>250</v>
      </c>
      <c r="C105" s="159"/>
      <c r="D105" s="159"/>
    </row>
    <row r="106" spans="1:8" s="115" customFormat="1" ht="15.75" customHeight="1">
      <c r="A106" s="1021" t="s">
        <v>251</v>
      </c>
      <c r="B106" s="1021"/>
      <c r="C106" s="1021"/>
      <c r="D106" s="1021"/>
      <c r="E106" s="114"/>
      <c r="F106" s="114"/>
      <c r="G106" s="114"/>
      <c r="H106" s="114"/>
    </row>
    <row r="107" spans="1:8" ht="23.15">
      <c r="A107" s="134">
        <v>72</v>
      </c>
      <c r="B107" s="120" t="s">
        <v>270</v>
      </c>
      <c r="C107" s="132">
        <v>1580.92398</v>
      </c>
      <c r="D107" s="119" t="s">
        <v>828</v>
      </c>
    </row>
    <row r="108" spans="1:8" ht="23.15">
      <c r="A108" s="134">
        <v>73</v>
      </c>
      <c r="B108" s="124" t="s">
        <v>252</v>
      </c>
      <c r="C108" s="118">
        <v>9609.8514273300007</v>
      </c>
      <c r="D108" s="119" t="s">
        <v>829</v>
      </c>
    </row>
    <row r="109" spans="1:8" ht="15.75" customHeight="1">
      <c r="A109" s="134">
        <v>74</v>
      </c>
      <c r="B109" s="124" t="s">
        <v>61</v>
      </c>
      <c r="C109" s="118"/>
      <c r="D109" s="119"/>
    </row>
    <row r="110" spans="1:8" ht="23.15">
      <c r="A110" s="160">
        <v>75</v>
      </c>
      <c r="B110" s="960" t="s">
        <v>271</v>
      </c>
      <c r="C110" s="118">
        <v>12</v>
      </c>
      <c r="D110" s="161" t="s">
        <v>830</v>
      </c>
    </row>
    <row r="111" spans="1:8" s="115" customFormat="1" ht="15.75" customHeight="1">
      <c r="A111" s="1021" t="s">
        <v>253</v>
      </c>
      <c r="B111" s="1021"/>
      <c r="C111" s="1021"/>
      <c r="D111" s="1021"/>
      <c r="E111" s="114"/>
      <c r="F111" s="114"/>
      <c r="G111" s="114"/>
      <c r="H111" s="114"/>
    </row>
    <row r="112" spans="1:8">
      <c r="A112" s="116">
        <v>76</v>
      </c>
      <c r="B112" s="124" t="s">
        <v>254</v>
      </c>
      <c r="C112" s="126"/>
      <c r="D112" s="120"/>
    </row>
    <row r="113" spans="1:8" ht="15.75" customHeight="1">
      <c r="A113" s="116">
        <v>77</v>
      </c>
      <c r="B113" s="124" t="s">
        <v>255</v>
      </c>
      <c r="C113" s="118">
        <v>9564</v>
      </c>
      <c r="D113" s="120"/>
    </row>
    <row r="114" spans="1:8" ht="23.15">
      <c r="A114" s="116">
        <v>78</v>
      </c>
      <c r="B114" s="124" t="s">
        <v>256</v>
      </c>
      <c r="C114" s="126"/>
      <c r="D114" s="120"/>
    </row>
    <row r="115" spans="1:8" ht="15.75" customHeight="1">
      <c r="A115" s="162">
        <v>79</v>
      </c>
      <c r="B115" s="163" t="s">
        <v>257</v>
      </c>
      <c r="C115" s="164"/>
      <c r="D115" s="164"/>
    </row>
    <row r="116" spans="1:8" s="115" customFormat="1" ht="15.75" customHeight="1">
      <c r="A116" s="1022" t="s">
        <v>258</v>
      </c>
      <c r="B116" s="1022"/>
      <c r="C116" s="1022"/>
      <c r="D116" s="1022"/>
      <c r="E116" s="114"/>
      <c r="F116" s="114"/>
      <c r="G116" s="114"/>
      <c r="H116" s="114"/>
    </row>
    <row r="117" spans="1:8" ht="15.75" customHeight="1">
      <c r="A117" s="116">
        <v>80</v>
      </c>
      <c r="B117" s="124" t="s">
        <v>259</v>
      </c>
      <c r="C117" s="124"/>
      <c r="D117" s="120"/>
    </row>
    <row r="118" spans="1:8">
      <c r="A118" s="116">
        <v>81</v>
      </c>
      <c r="B118" s="124" t="s">
        <v>260</v>
      </c>
      <c r="C118" s="124"/>
      <c r="D118" s="120"/>
    </row>
    <row r="119" spans="1:8" ht="15.75" customHeight="1">
      <c r="A119" s="116">
        <v>82</v>
      </c>
      <c r="B119" s="124" t="s">
        <v>262</v>
      </c>
      <c r="C119" s="117"/>
      <c r="D119" s="120"/>
    </row>
    <row r="120" spans="1:8">
      <c r="A120" s="116">
        <v>83</v>
      </c>
      <c r="B120" s="124" t="s">
        <v>263</v>
      </c>
      <c r="C120" s="117"/>
      <c r="D120" s="120"/>
    </row>
    <row r="121" spans="1:8" ht="15.75" customHeight="1">
      <c r="A121" s="116">
        <v>84</v>
      </c>
      <c r="B121" s="124" t="s">
        <v>264</v>
      </c>
      <c r="C121" s="117"/>
      <c r="D121" s="120"/>
    </row>
    <row r="122" spans="1:8">
      <c r="A122" s="116">
        <v>85</v>
      </c>
      <c r="B122" s="124" t="s">
        <v>265</v>
      </c>
      <c r="C122" s="117"/>
      <c r="D122" s="120"/>
    </row>
    <row r="123" spans="1:8">
      <c r="A123" s="133"/>
      <c r="B123" s="110"/>
      <c r="C123" s="110"/>
      <c r="D123" s="110"/>
    </row>
    <row r="124" spans="1:8">
      <c r="A124" s="133"/>
    </row>
    <row r="125" spans="1:8">
      <c r="A125" s="133"/>
    </row>
    <row r="126" spans="1:8">
      <c r="A126" s="133"/>
    </row>
    <row r="127" spans="1:8">
      <c r="A127" s="133"/>
    </row>
    <row r="128" spans="1:8">
      <c r="A128" s="133"/>
    </row>
  </sheetData>
  <mergeCells count="12">
    <mergeCell ref="A4:B4"/>
    <mergeCell ref="A5:D5"/>
    <mergeCell ref="A17:D17"/>
    <mergeCell ref="A69:D69"/>
    <mergeCell ref="A58:D58"/>
    <mergeCell ref="A48:D48"/>
    <mergeCell ref="A111:D111"/>
    <mergeCell ref="A116:D116"/>
    <mergeCell ref="A78:D78"/>
    <mergeCell ref="A106:D106"/>
    <mergeCell ref="A91:D91"/>
    <mergeCell ref="A102:D102"/>
  </mergeCells>
  <hyperlinks>
    <hyperlink ref="F4" location="Index!A1" display="Index" xr:uid="{8CF81C4B-E762-446A-BDC2-B6C85E12BCE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AB4"/>
  </sheetPr>
  <dimension ref="A1:N42"/>
  <sheetViews>
    <sheetView showGridLines="0" zoomScaleNormal="100" workbookViewId="0"/>
  </sheetViews>
  <sheetFormatPr defaultColWidth="9.3046875" defaultRowHeight="15.75" customHeight="1"/>
  <cols>
    <col min="1" max="1" width="3.84375" style="167" customWidth="1"/>
    <col min="2" max="2" width="68.3046875" style="78" customWidth="1"/>
    <col min="3" max="4" width="27.69140625" style="78" customWidth="1"/>
    <col min="5" max="5" width="20.69140625" style="78" customWidth="1"/>
    <col min="6" max="6" width="3.3828125" style="78" customWidth="1"/>
    <col min="7" max="7" width="8.53515625" style="78" customWidth="1"/>
    <col min="8" max="16384" width="9.3046875" style="78"/>
  </cols>
  <sheetData>
    <row r="1" spans="1:7" ht="15.75" customHeight="1">
      <c r="A1" s="87" t="s">
        <v>771</v>
      </c>
    </row>
    <row r="2" spans="1:7" ht="15.75" customHeight="1">
      <c r="A2" s="1024" t="s">
        <v>778</v>
      </c>
      <c r="B2" s="1024"/>
      <c r="C2" s="1024"/>
      <c r="D2" s="1024"/>
      <c r="E2" s="1024"/>
    </row>
    <row r="3" spans="1:7" ht="15.75" customHeight="1">
      <c r="A3" s="1024"/>
      <c r="B3" s="1024"/>
      <c r="C3" s="1024"/>
      <c r="D3" s="1024"/>
      <c r="E3" s="1024"/>
    </row>
    <row r="4" spans="1:7" ht="15.75" customHeight="1">
      <c r="C4" s="168" t="s">
        <v>44</v>
      </c>
      <c r="D4" s="168" t="s">
        <v>45</v>
      </c>
      <c r="E4" s="168" t="s">
        <v>46</v>
      </c>
    </row>
    <row r="5" spans="1:7" ht="15.75" customHeight="1">
      <c r="A5" s="1013" t="s">
        <v>83</v>
      </c>
      <c r="B5" s="1013"/>
      <c r="C5" s="1023" t="s">
        <v>775</v>
      </c>
      <c r="D5" s="1023" t="s">
        <v>776</v>
      </c>
      <c r="E5" s="1023" t="s">
        <v>777</v>
      </c>
      <c r="G5" s="97" t="s">
        <v>283</v>
      </c>
    </row>
    <row r="6" spans="1:7" ht="15.75" customHeight="1">
      <c r="A6" s="1013"/>
      <c r="B6" s="1013"/>
      <c r="C6" s="1023"/>
      <c r="D6" s="1023"/>
      <c r="E6" s="1023"/>
    </row>
    <row r="7" spans="1:7" ht="15.75" customHeight="1">
      <c r="A7" s="1013"/>
      <c r="B7" s="1013"/>
      <c r="C7" s="183" t="s">
        <v>1010</v>
      </c>
      <c r="D7" s="183" t="s">
        <v>1010</v>
      </c>
      <c r="E7" s="183"/>
    </row>
    <row r="8" spans="1:7" s="59" customFormat="1" ht="15.75" customHeight="1">
      <c r="A8" s="169"/>
      <c r="B8" s="169" t="s">
        <v>833</v>
      </c>
      <c r="C8" s="170"/>
      <c r="D8" s="170"/>
      <c r="E8" s="170"/>
    </row>
    <row r="9" spans="1:7" ht="15.75" customHeight="1">
      <c r="A9" s="178">
        <v>1</v>
      </c>
      <c r="B9" s="171" t="s">
        <v>787</v>
      </c>
      <c r="C9" s="172">
        <v>114118</v>
      </c>
      <c r="D9" s="173">
        <v>114118</v>
      </c>
      <c r="E9" s="174"/>
    </row>
    <row r="10" spans="1:7" ht="15.75" customHeight="1">
      <c r="A10" s="178">
        <v>2</v>
      </c>
      <c r="B10" s="59" t="s">
        <v>788</v>
      </c>
      <c r="C10" s="172">
        <v>45501</v>
      </c>
      <c r="D10" s="173">
        <v>45446</v>
      </c>
      <c r="E10" s="173"/>
    </row>
    <row r="11" spans="1:7" ht="15.75" customHeight="1">
      <c r="A11" s="178">
        <v>3</v>
      </c>
      <c r="B11" s="175" t="s">
        <v>789</v>
      </c>
      <c r="C11" s="172">
        <v>1084757</v>
      </c>
      <c r="D11" s="173">
        <v>1084757</v>
      </c>
      <c r="E11" s="173"/>
    </row>
    <row r="12" spans="1:7" ht="15.75" customHeight="1">
      <c r="A12" s="178">
        <v>4</v>
      </c>
      <c r="B12" s="175" t="s">
        <v>790</v>
      </c>
      <c r="C12" s="172">
        <v>193329</v>
      </c>
      <c r="D12" s="173">
        <v>168004</v>
      </c>
      <c r="E12" s="173"/>
    </row>
    <row r="13" spans="1:7" ht="15.75" customHeight="1">
      <c r="A13" s="178" t="s">
        <v>834</v>
      </c>
      <c r="B13" s="176" t="s">
        <v>835</v>
      </c>
      <c r="C13" s="172">
        <v>1154.6053119999999</v>
      </c>
      <c r="D13" s="173">
        <v>1154.6053119999999</v>
      </c>
      <c r="E13" s="173" t="s">
        <v>827</v>
      </c>
    </row>
    <row r="14" spans="1:7" ht="15.75" customHeight="1">
      <c r="A14" s="178" t="s">
        <v>836</v>
      </c>
      <c r="B14" s="176" t="s">
        <v>837</v>
      </c>
      <c r="C14" s="172">
        <v>1580.92398</v>
      </c>
      <c r="D14" s="173">
        <v>1580.92398</v>
      </c>
      <c r="E14" s="173" t="s">
        <v>828</v>
      </c>
    </row>
    <row r="15" spans="1:7" ht="15.75" customHeight="1">
      <c r="A15" s="178">
        <v>5</v>
      </c>
      <c r="B15" s="175" t="s">
        <v>791</v>
      </c>
      <c r="C15" s="172">
        <v>7862</v>
      </c>
      <c r="D15" s="173">
        <v>7862</v>
      </c>
      <c r="E15" s="173"/>
    </row>
    <row r="16" spans="1:7" ht="15.75" customHeight="1">
      <c r="A16" s="178">
        <v>6</v>
      </c>
      <c r="B16" s="175" t="s">
        <v>792</v>
      </c>
      <c r="C16" s="172">
        <v>787</v>
      </c>
      <c r="D16" s="173">
        <v>12086.682466330001</v>
      </c>
      <c r="E16" s="173"/>
    </row>
    <row r="17" spans="1:14" ht="15.75" customHeight="1">
      <c r="A17" s="178" t="s">
        <v>838</v>
      </c>
      <c r="B17" s="176" t="s">
        <v>839</v>
      </c>
      <c r="C17" s="172">
        <v>0</v>
      </c>
      <c r="D17" s="173">
        <v>1690</v>
      </c>
      <c r="E17" s="173" t="s">
        <v>823</v>
      </c>
    </row>
    <row r="18" spans="1:14" ht="15.75" customHeight="1">
      <c r="A18" s="178" t="s">
        <v>840</v>
      </c>
      <c r="B18" s="176" t="s">
        <v>841</v>
      </c>
      <c r="C18" s="172">
        <v>0</v>
      </c>
      <c r="D18" s="173">
        <v>9609.8514273300007</v>
      </c>
      <c r="E18" s="173" t="s">
        <v>829</v>
      </c>
    </row>
    <row r="19" spans="1:14" ht="15.75" customHeight="1">
      <c r="A19" s="178">
        <v>7</v>
      </c>
      <c r="B19" s="175" t="s">
        <v>793</v>
      </c>
      <c r="C19" s="172">
        <v>8783</v>
      </c>
      <c r="D19" s="173">
        <v>6741.345155</v>
      </c>
      <c r="E19" s="173" t="s">
        <v>823</v>
      </c>
    </row>
    <row r="20" spans="1:14" ht="15.75" customHeight="1">
      <c r="A20" s="178" t="s">
        <v>842</v>
      </c>
      <c r="B20" s="176" t="s">
        <v>843</v>
      </c>
      <c r="C20" s="172">
        <v>2006</v>
      </c>
      <c r="D20" s="173">
        <v>2006</v>
      </c>
      <c r="E20" s="173" t="s">
        <v>823</v>
      </c>
    </row>
    <row r="21" spans="1:14" ht="15.75" customHeight="1">
      <c r="A21" s="178">
        <v>8</v>
      </c>
      <c r="B21" s="175" t="s">
        <v>794</v>
      </c>
      <c r="C21" s="172">
        <v>135</v>
      </c>
      <c r="D21" s="173">
        <v>12</v>
      </c>
      <c r="E21" s="173" t="s">
        <v>830</v>
      </c>
    </row>
    <row r="22" spans="1:14" ht="15.75" customHeight="1">
      <c r="A22" s="178">
        <v>9</v>
      </c>
      <c r="B22" s="175" t="s">
        <v>802</v>
      </c>
      <c r="C22" s="172">
        <v>61</v>
      </c>
      <c r="D22" s="172">
        <v>61</v>
      </c>
      <c r="E22" s="173"/>
    </row>
    <row r="23" spans="1:14" ht="15.75" customHeight="1">
      <c r="A23" s="191">
        <v>10</v>
      </c>
      <c r="B23" s="175" t="s">
        <v>795</v>
      </c>
      <c r="C23" s="184">
        <v>14223</v>
      </c>
      <c r="D23" s="173">
        <v>9058.9700000000012</v>
      </c>
      <c r="E23" s="185"/>
      <c r="L23" s="177"/>
    </row>
    <row r="24" spans="1:14" s="225" customFormat="1" ht="15.75" customHeight="1">
      <c r="A24" s="192">
        <v>11</v>
      </c>
      <c r="B24" s="216" t="s">
        <v>772</v>
      </c>
      <c r="C24" s="217">
        <v>1469556</v>
      </c>
      <c r="D24" s="217">
        <v>1448146.99762133</v>
      </c>
      <c r="E24" s="662"/>
      <c r="L24" s="226"/>
      <c r="N24" s="59"/>
    </row>
    <row r="25" spans="1:14" s="59" customFormat="1" ht="15.75" customHeight="1">
      <c r="A25" s="186"/>
      <c r="B25" s="169" t="s">
        <v>844</v>
      </c>
      <c r="C25" s="179"/>
      <c r="D25" s="180">
        <v>0</v>
      </c>
      <c r="E25" s="187"/>
    </row>
    <row r="26" spans="1:14" ht="15.75" customHeight="1">
      <c r="A26" s="178">
        <v>1</v>
      </c>
      <c r="B26" s="175" t="s">
        <v>803</v>
      </c>
      <c r="C26" s="172">
        <v>11697</v>
      </c>
      <c r="D26" s="181">
        <v>11697</v>
      </c>
      <c r="E26" s="173"/>
    </row>
    <row r="27" spans="1:14" ht="15.75" customHeight="1">
      <c r="A27" s="178">
        <v>2</v>
      </c>
      <c r="B27" s="175" t="s">
        <v>796</v>
      </c>
      <c r="C27" s="172">
        <v>755361</v>
      </c>
      <c r="D27" s="181">
        <v>755906</v>
      </c>
      <c r="E27" s="173"/>
    </row>
    <row r="28" spans="1:14" ht="15.75" customHeight="1">
      <c r="A28" s="178">
        <v>3</v>
      </c>
      <c r="B28" s="175" t="s">
        <v>797</v>
      </c>
      <c r="C28" s="172">
        <v>20997</v>
      </c>
      <c r="D28" s="181">
        <v>20997</v>
      </c>
      <c r="E28" s="173"/>
    </row>
    <row r="29" spans="1:14" ht="15.75" customHeight="1">
      <c r="A29" s="178">
        <v>4</v>
      </c>
      <c r="B29" s="175" t="s">
        <v>798</v>
      </c>
      <c r="C29" s="172">
        <v>10303</v>
      </c>
      <c r="D29" s="181">
        <v>10303</v>
      </c>
      <c r="E29" s="173"/>
    </row>
    <row r="30" spans="1:14" ht="15.75" customHeight="1">
      <c r="A30" s="178">
        <v>5</v>
      </c>
      <c r="B30" s="175" t="s">
        <v>799</v>
      </c>
      <c r="C30" s="172">
        <v>42973</v>
      </c>
      <c r="D30" s="181">
        <v>20623</v>
      </c>
      <c r="E30" s="173"/>
    </row>
    <row r="31" spans="1:14" ht="15.75" customHeight="1">
      <c r="A31" s="178">
        <v>6</v>
      </c>
      <c r="B31" s="175" t="s">
        <v>800</v>
      </c>
      <c r="C31" s="172">
        <v>392563</v>
      </c>
      <c r="D31" s="181">
        <v>392959</v>
      </c>
      <c r="E31" s="173"/>
    </row>
    <row r="32" spans="1:14" ht="15.75" customHeight="1">
      <c r="A32" s="178">
        <v>7</v>
      </c>
      <c r="B32" s="175" t="s">
        <v>801</v>
      </c>
      <c r="C32" s="184">
        <v>47331</v>
      </c>
      <c r="D32" s="188">
        <v>47331</v>
      </c>
      <c r="E32" s="173" t="s">
        <v>845</v>
      </c>
    </row>
    <row r="33" spans="1:14" s="225" customFormat="1" ht="15.75" customHeight="1">
      <c r="A33" s="193">
        <v>8</v>
      </c>
      <c r="B33" s="216" t="s">
        <v>773</v>
      </c>
      <c r="C33" s="217">
        <v>1281225</v>
      </c>
      <c r="D33" s="222">
        <v>1259816</v>
      </c>
      <c r="E33" s="661"/>
      <c r="L33" s="226"/>
      <c r="N33" s="59"/>
    </row>
    <row r="34" spans="1:14" s="59" customFormat="1" ht="15.75" customHeight="1">
      <c r="A34" s="178"/>
      <c r="B34" s="169" t="s">
        <v>774</v>
      </c>
      <c r="C34" s="179"/>
      <c r="D34" s="187"/>
      <c r="E34" s="180"/>
    </row>
    <row r="35" spans="1:14" ht="15.75" customHeight="1">
      <c r="A35" s="178">
        <v>1</v>
      </c>
      <c r="B35" s="175" t="s">
        <v>846</v>
      </c>
      <c r="C35" s="172">
        <v>13371.272091999999</v>
      </c>
      <c r="D35" s="172">
        <v>13371.272091999999</v>
      </c>
      <c r="E35" s="182" t="s">
        <v>819</v>
      </c>
    </row>
    <row r="36" spans="1:14" ht="15.75" customHeight="1">
      <c r="A36" s="178">
        <v>2</v>
      </c>
      <c r="B36" s="175" t="s">
        <v>847</v>
      </c>
      <c r="C36" s="172">
        <v>10671.780519</v>
      </c>
      <c r="D36" s="172">
        <v>10671.780519</v>
      </c>
      <c r="E36" s="173" t="s">
        <v>821</v>
      </c>
    </row>
    <row r="37" spans="1:14" ht="15.75" customHeight="1">
      <c r="A37" s="178">
        <v>3</v>
      </c>
      <c r="B37" s="175" t="s">
        <v>848</v>
      </c>
      <c r="C37" s="172">
        <v>163639</v>
      </c>
      <c r="D37" s="172">
        <v>163639</v>
      </c>
      <c r="E37" s="173" t="s">
        <v>820</v>
      </c>
    </row>
    <row r="38" spans="1:14" ht="15.75" customHeight="1">
      <c r="A38" s="178" t="s">
        <v>849</v>
      </c>
      <c r="B38" s="176" t="s">
        <v>850</v>
      </c>
      <c r="C38" s="172">
        <v>25440</v>
      </c>
      <c r="D38" s="172">
        <v>25440</v>
      </c>
      <c r="E38" s="173" t="s">
        <v>851</v>
      </c>
    </row>
    <row r="39" spans="1:14" ht="15.75" customHeight="1">
      <c r="A39" s="178" t="s">
        <v>852</v>
      </c>
      <c r="B39" s="176" t="s">
        <v>853</v>
      </c>
      <c r="C39" s="172">
        <v>15980</v>
      </c>
      <c r="D39" s="172">
        <v>15980</v>
      </c>
      <c r="E39" s="173" t="s">
        <v>856</v>
      </c>
    </row>
    <row r="40" spans="1:14" ht="15.75" customHeight="1">
      <c r="A40" s="178">
        <v>4</v>
      </c>
      <c r="B40" s="189" t="s">
        <v>854</v>
      </c>
      <c r="C40" s="172">
        <v>649</v>
      </c>
      <c r="D40" s="184">
        <v>649</v>
      </c>
      <c r="E40" s="173" t="s">
        <v>825</v>
      </c>
      <c r="L40" s="177"/>
    </row>
    <row r="41" spans="1:14" s="225" customFormat="1" ht="15.75" customHeight="1">
      <c r="A41" s="193">
        <v>5</v>
      </c>
      <c r="B41" s="397" t="s">
        <v>832</v>
      </c>
      <c r="C41" s="217">
        <v>188331.05261099999</v>
      </c>
      <c r="D41" s="217">
        <v>188331.05261099999</v>
      </c>
      <c r="E41" s="661"/>
      <c r="L41" s="226"/>
      <c r="N41" s="59"/>
    </row>
    <row r="42" spans="1:14" ht="15.75" customHeight="1">
      <c r="B42" s="190"/>
    </row>
  </sheetData>
  <mergeCells count="5">
    <mergeCell ref="C5:C6"/>
    <mergeCell ref="D5:D6"/>
    <mergeCell ref="E5:E6"/>
    <mergeCell ref="A2:E3"/>
    <mergeCell ref="A5:B7"/>
  </mergeCells>
  <hyperlinks>
    <hyperlink ref="G5" location="Index!A1" display="Index" xr:uid="{F1B284EB-BAC6-452A-88D7-597D30A37D2C}"/>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BF524-592C-4384-A7E4-B7950C42DF13}">
  <sheetPr>
    <tabColor rgb="FF005AB4"/>
  </sheetPr>
  <dimension ref="A1:G6"/>
  <sheetViews>
    <sheetView showGridLines="0" workbookViewId="0"/>
  </sheetViews>
  <sheetFormatPr defaultColWidth="8.84375" defaultRowHeight="12.9"/>
  <cols>
    <col min="1" max="1" width="16.69140625" style="5" customWidth="1"/>
    <col min="2" max="2" width="11.53515625" style="5" customWidth="1"/>
    <col min="3" max="3" width="65.53515625" style="5" customWidth="1"/>
    <col min="4" max="4" width="3.3046875" style="5" customWidth="1"/>
    <col min="5" max="5" width="37" style="5" customWidth="1"/>
    <col min="6" max="6" width="4.15234375" style="5" customWidth="1"/>
    <col min="7" max="16384" width="8.84375" style="5"/>
  </cols>
  <sheetData>
    <row r="1" spans="1:7">
      <c r="A1" s="48" t="s">
        <v>1239</v>
      </c>
    </row>
    <row r="2" spans="1:7" s="747" customFormat="1" ht="12.45">
      <c r="A2" s="440"/>
    </row>
    <row r="3" spans="1:7" s="747" customFormat="1" ht="12.45">
      <c r="A3" s="748"/>
    </row>
    <row r="4" spans="1:7" s="747" customFormat="1" ht="31.5" customHeight="1">
      <c r="A4" s="579" t="s">
        <v>976</v>
      </c>
      <c r="B4" s="779" t="s">
        <v>805</v>
      </c>
      <c r="C4" s="669" t="s">
        <v>537</v>
      </c>
      <c r="D4" s="669"/>
      <c r="E4" s="669" t="s">
        <v>1554</v>
      </c>
      <c r="G4" s="775" t="s">
        <v>283</v>
      </c>
    </row>
    <row r="5" spans="1:7" s="747" customFormat="1" ht="34.75">
      <c r="A5" s="600" t="s">
        <v>1240</v>
      </c>
      <c r="B5" s="699" t="s">
        <v>978</v>
      </c>
      <c r="C5" s="700" t="s">
        <v>1241</v>
      </c>
      <c r="D5" s="700"/>
      <c r="E5" s="700" t="s">
        <v>1242</v>
      </c>
    </row>
    <row r="6" spans="1:7" s="747" customFormat="1" ht="46.3">
      <c r="A6" s="602" t="s">
        <v>1243</v>
      </c>
      <c r="B6" s="703" t="s">
        <v>981</v>
      </c>
      <c r="C6" s="704" t="s">
        <v>1244</v>
      </c>
      <c r="D6" s="704"/>
      <c r="E6" s="704" t="s">
        <v>61</v>
      </c>
    </row>
  </sheetData>
  <hyperlinks>
    <hyperlink ref="G4" location="Index!A1" display="Index" xr:uid="{283B8E0D-56D7-4333-AEFF-C3DE8140908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5AB4"/>
  </sheetPr>
  <dimension ref="A1:AA14"/>
  <sheetViews>
    <sheetView showGridLines="0" workbookViewId="0"/>
  </sheetViews>
  <sheetFormatPr defaultColWidth="9.3046875" defaultRowHeight="15.75" customHeight="1"/>
  <cols>
    <col min="1" max="1" width="5" style="78" customWidth="1"/>
    <col min="2" max="2" width="21.3046875" style="78" customWidth="1"/>
    <col min="3" max="4" width="12.15234375" style="78" customWidth="1"/>
    <col min="5" max="5" width="2.69140625" style="78" customWidth="1"/>
    <col min="6" max="7" width="15.69140625" style="78" customWidth="1"/>
    <col min="8" max="8" width="2.69140625" style="78" customWidth="1"/>
    <col min="9" max="10" width="12.15234375" style="78" customWidth="1"/>
    <col min="11" max="11" width="2.69140625" style="78" customWidth="1"/>
    <col min="12" max="13" width="12.15234375" style="78" customWidth="1"/>
    <col min="14" max="14" width="13.84375" style="78" customWidth="1"/>
    <col min="15" max="18" width="12.15234375" style="78" customWidth="1"/>
    <col min="19" max="19" width="3.3828125" style="78" customWidth="1"/>
    <col min="20" max="20" width="8.53515625" style="78" customWidth="1"/>
    <col min="21" max="16384" width="9.3046875" style="78"/>
  </cols>
  <sheetData>
    <row r="1" spans="1:27" ht="15.75" customHeight="1">
      <c r="A1" s="15" t="s">
        <v>749</v>
      </c>
    </row>
    <row r="2" spans="1:27" ht="15.75" customHeight="1">
      <c r="B2" s="103"/>
    </row>
    <row r="3" spans="1:27" ht="15.75" customHeight="1">
      <c r="C3" s="168" t="s">
        <v>44</v>
      </c>
      <c r="D3" s="168" t="s">
        <v>45</v>
      </c>
      <c r="E3" s="168"/>
      <c r="F3" s="168" t="s">
        <v>46</v>
      </c>
      <c r="G3" s="168" t="s">
        <v>84</v>
      </c>
      <c r="H3" s="168"/>
      <c r="I3" s="168" t="s">
        <v>85</v>
      </c>
      <c r="J3" s="168" t="s">
        <v>295</v>
      </c>
      <c r="K3" s="168"/>
      <c r="L3" s="168" t="s">
        <v>261</v>
      </c>
      <c r="M3" s="168" t="s">
        <v>291</v>
      </c>
      <c r="N3" s="168" t="s">
        <v>298</v>
      </c>
      <c r="O3" s="168" t="s">
        <v>299</v>
      </c>
      <c r="P3" s="168" t="s">
        <v>300</v>
      </c>
      <c r="Q3" s="168" t="s">
        <v>301</v>
      </c>
      <c r="R3" s="168" t="s">
        <v>303</v>
      </c>
    </row>
    <row r="4" spans="1:27" ht="25" customHeight="1">
      <c r="A4" s="1013" t="s">
        <v>1056</v>
      </c>
      <c r="B4" s="1013"/>
      <c r="C4" s="1030" t="s">
        <v>288</v>
      </c>
      <c r="D4" s="1030"/>
      <c r="E4" s="197"/>
      <c r="F4" s="1028" t="s">
        <v>292</v>
      </c>
      <c r="G4" s="1028"/>
      <c r="H4" s="197"/>
      <c r="I4" s="198"/>
      <c r="J4" s="198"/>
      <c r="K4" s="197"/>
      <c r="L4" s="1029" t="s">
        <v>282</v>
      </c>
      <c r="M4" s="1029"/>
      <c r="N4" s="1029"/>
      <c r="O4" s="1029"/>
      <c r="P4" s="1023" t="s">
        <v>90</v>
      </c>
      <c r="Q4" s="1023" t="s">
        <v>302</v>
      </c>
      <c r="R4" s="1023" t="s">
        <v>304</v>
      </c>
      <c r="T4" s="97" t="s">
        <v>283</v>
      </c>
    </row>
    <row r="5" spans="1:27" ht="15.75" customHeight="1">
      <c r="A5" s="1013"/>
      <c r="B5" s="1013"/>
      <c r="C5" s="1026" t="s">
        <v>289</v>
      </c>
      <c r="D5" s="1026" t="s">
        <v>290</v>
      </c>
      <c r="E5" s="197"/>
      <c r="F5" s="1023" t="s">
        <v>293</v>
      </c>
      <c r="G5" s="1026" t="s">
        <v>284</v>
      </c>
      <c r="H5" s="199"/>
      <c r="I5" s="1025" t="s">
        <v>864</v>
      </c>
      <c r="J5" s="197"/>
      <c r="K5" s="197"/>
      <c r="L5" s="1026" t="s">
        <v>296</v>
      </c>
      <c r="M5" s="1023" t="s">
        <v>297</v>
      </c>
      <c r="N5" s="1026" t="s">
        <v>865</v>
      </c>
      <c r="O5" s="197"/>
      <c r="P5" s="1023"/>
      <c r="Q5" s="1023"/>
      <c r="R5" s="1023"/>
    </row>
    <row r="6" spans="1:27" ht="15.75" customHeight="1">
      <c r="A6" s="1013"/>
      <c r="B6" s="1013"/>
      <c r="C6" s="1025"/>
      <c r="D6" s="1025" t="s">
        <v>291</v>
      </c>
      <c r="E6" s="199"/>
      <c r="F6" s="1023"/>
      <c r="G6" s="1025"/>
      <c r="H6" s="199"/>
      <c r="I6" s="1025"/>
      <c r="J6" s="1025" t="s">
        <v>294</v>
      </c>
      <c r="K6" s="199"/>
      <c r="L6" s="1025"/>
      <c r="M6" s="1023"/>
      <c r="N6" s="1025"/>
      <c r="O6" s="197"/>
      <c r="P6" s="1023"/>
      <c r="Q6" s="1023"/>
      <c r="R6" s="1023"/>
    </row>
    <row r="7" spans="1:27" ht="15.75" customHeight="1">
      <c r="A7" s="1013"/>
      <c r="B7" s="1013"/>
      <c r="C7" s="1025"/>
      <c r="D7" s="1025"/>
      <c r="E7" s="199"/>
      <c r="F7" s="1023"/>
      <c r="G7" s="1025"/>
      <c r="H7" s="199"/>
      <c r="I7" s="1025"/>
      <c r="J7" s="1025"/>
      <c r="K7" s="199"/>
      <c r="L7" s="1025"/>
      <c r="M7" s="1023"/>
      <c r="N7" s="1025"/>
      <c r="O7" s="197"/>
      <c r="P7" s="1023"/>
      <c r="Q7" s="1023"/>
      <c r="R7" s="1023"/>
    </row>
    <row r="8" spans="1:27" ht="15.75" customHeight="1">
      <c r="A8" s="1013"/>
      <c r="B8" s="1013"/>
      <c r="C8" s="1025"/>
      <c r="D8" s="1025"/>
      <c r="E8" s="199"/>
      <c r="F8" s="1023"/>
      <c r="G8" s="1025"/>
      <c r="H8" s="199"/>
      <c r="I8" s="1025"/>
      <c r="J8" s="1025"/>
      <c r="K8" s="199"/>
      <c r="L8" s="1025"/>
      <c r="M8" s="1023"/>
      <c r="N8" s="1025"/>
      <c r="O8" s="197"/>
      <c r="P8" s="1023"/>
      <c r="Q8" s="1023"/>
      <c r="R8" s="1023"/>
    </row>
    <row r="9" spans="1:27" ht="15.75" customHeight="1">
      <c r="A9" s="1013"/>
      <c r="B9" s="1013"/>
      <c r="C9" s="1027"/>
      <c r="D9" s="1025"/>
      <c r="E9" s="200"/>
      <c r="F9" s="1025"/>
      <c r="G9" s="1027"/>
      <c r="H9" s="201"/>
      <c r="I9" s="1025"/>
      <c r="J9" s="1027"/>
      <c r="K9" s="201"/>
      <c r="L9" s="1027"/>
      <c r="M9" s="1025"/>
      <c r="N9" s="1027"/>
      <c r="O9" s="202" t="s">
        <v>79</v>
      </c>
      <c r="P9" s="1025"/>
      <c r="Q9" s="1025"/>
      <c r="R9" s="1025"/>
    </row>
    <row r="10" spans="1:27" s="59" customFormat="1" ht="15.75" customHeight="1">
      <c r="A10" s="203" t="s">
        <v>272</v>
      </c>
      <c r="B10" s="204" t="s">
        <v>285</v>
      </c>
      <c r="C10" s="170"/>
      <c r="D10" s="205"/>
      <c r="E10" s="170"/>
      <c r="F10" s="205"/>
      <c r="G10" s="170"/>
      <c r="H10" s="170"/>
      <c r="I10" s="205"/>
      <c r="J10" s="170"/>
      <c r="K10" s="170"/>
      <c r="L10" s="170"/>
      <c r="M10" s="205"/>
      <c r="N10" s="170"/>
      <c r="O10" s="206"/>
      <c r="P10" s="205"/>
      <c r="Q10" s="205"/>
      <c r="R10" s="205"/>
    </row>
    <row r="11" spans="1:27" s="59" customFormat="1" ht="15.75" customHeight="1">
      <c r="B11" s="171" t="s">
        <v>286</v>
      </c>
      <c r="C11" s="179">
        <v>1130604</v>
      </c>
      <c r="D11" s="179"/>
      <c r="E11" s="179"/>
      <c r="F11" s="179">
        <v>1796</v>
      </c>
      <c r="G11" s="179"/>
      <c r="H11" s="179"/>
      <c r="I11" s="179"/>
      <c r="J11" s="179">
        <v>1132400</v>
      </c>
      <c r="K11" s="180"/>
      <c r="L11" s="179">
        <v>57006</v>
      </c>
      <c r="M11" s="179">
        <v>117</v>
      </c>
      <c r="N11" s="179"/>
      <c r="O11" s="179">
        <v>57123</v>
      </c>
      <c r="P11" s="179">
        <v>714037.5</v>
      </c>
      <c r="Q11" s="207">
        <v>0.92873865964296165</v>
      </c>
      <c r="R11" s="208">
        <v>0.02</v>
      </c>
    </row>
    <row r="12" spans="1:27" s="59" customFormat="1" ht="15.75" customHeight="1">
      <c r="A12" s="209"/>
      <c r="B12" s="189" t="s">
        <v>287</v>
      </c>
      <c r="C12" s="210">
        <v>59944</v>
      </c>
      <c r="D12" s="211"/>
      <c r="E12" s="212"/>
      <c r="F12" s="179">
        <v>223</v>
      </c>
      <c r="G12" s="212"/>
      <c r="H12" s="212"/>
      <c r="I12" s="211"/>
      <c r="J12" s="179">
        <v>60167</v>
      </c>
      <c r="K12" s="211"/>
      <c r="L12" s="210">
        <v>4365</v>
      </c>
      <c r="M12" s="210">
        <v>18</v>
      </c>
      <c r="N12" s="212"/>
      <c r="O12" s="179">
        <v>4383</v>
      </c>
      <c r="P12" s="179">
        <v>54787.5</v>
      </c>
      <c r="Q12" s="207">
        <v>7.1261340357038336E-2</v>
      </c>
      <c r="R12" s="213"/>
      <c r="Y12" s="214"/>
    </row>
    <row r="13" spans="1:27" s="225" customFormat="1" ht="15.75" customHeight="1">
      <c r="A13" s="215" t="s">
        <v>273</v>
      </c>
      <c r="B13" s="216" t="s">
        <v>79</v>
      </c>
      <c r="C13" s="217">
        <v>1190548</v>
      </c>
      <c r="D13" s="218"/>
      <c r="E13" s="219"/>
      <c r="F13" s="217">
        <v>2019</v>
      </c>
      <c r="G13" s="220"/>
      <c r="H13" s="219"/>
      <c r="I13" s="218"/>
      <c r="J13" s="221">
        <v>1192567</v>
      </c>
      <c r="K13" s="218"/>
      <c r="L13" s="222">
        <v>61371</v>
      </c>
      <c r="M13" s="222">
        <v>135</v>
      </c>
      <c r="N13" s="220"/>
      <c r="O13" s="217">
        <v>61506</v>
      </c>
      <c r="P13" s="217">
        <v>768825</v>
      </c>
      <c r="Q13" s="223">
        <v>1</v>
      </c>
      <c r="R13" s="224">
        <v>1.94499720075E-2</v>
      </c>
      <c r="Y13" s="226"/>
      <c r="AA13" s="59"/>
    </row>
    <row r="14" spans="1:27" ht="15.75" customHeight="1">
      <c r="D14" s="190"/>
      <c r="G14" s="190"/>
      <c r="I14" s="190"/>
      <c r="J14" s="190"/>
      <c r="K14" s="190"/>
      <c r="L14" s="190"/>
      <c r="M14" s="190"/>
      <c r="N14" s="190"/>
      <c r="Q14" s="190"/>
      <c r="R14" s="190"/>
    </row>
  </sheetData>
  <mergeCells count="16">
    <mergeCell ref="A4:B9"/>
    <mergeCell ref="F4:G4"/>
    <mergeCell ref="L4:O4"/>
    <mergeCell ref="P4:P9"/>
    <mergeCell ref="C4:D4"/>
    <mergeCell ref="D5:D9"/>
    <mergeCell ref="L5:L9"/>
    <mergeCell ref="M5:M9"/>
    <mergeCell ref="N5:N9"/>
    <mergeCell ref="J6:J9"/>
    <mergeCell ref="R4:R9"/>
    <mergeCell ref="C5:C9"/>
    <mergeCell ref="F5:F9"/>
    <mergeCell ref="G5:G9"/>
    <mergeCell ref="I5:I9"/>
    <mergeCell ref="Q4:Q9"/>
  </mergeCells>
  <hyperlinks>
    <hyperlink ref="T4" location="Index!A1" display="Index" xr:uid="{00000000-0004-0000-0700-000000000000}"/>
  </hyperlinks>
  <pageMargins left="0.7" right="0.7" top="0.75" bottom="0.75" header="0.3" footer="0.3"/>
  <ignoredErrors>
    <ignoredError sqref="A12:A13 A10:A1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5AB4"/>
  </sheetPr>
  <dimension ref="A1:E8"/>
  <sheetViews>
    <sheetView showGridLines="0" workbookViewId="0"/>
  </sheetViews>
  <sheetFormatPr defaultColWidth="9.3046875" defaultRowHeight="11.6"/>
  <cols>
    <col min="1" max="1" width="5" style="78" customWidth="1"/>
    <col min="2" max="2" width="50.3046875" style="78" customWidth="1"/>
    <col min="3" max="3" width="11.53515625" style="78" customWidth="1"/>
    <col min="4" max="4" width="4.3828125" style="78" customWidth="1"/>
    <col min="5" max="5" width="8.53515625" style="78" customWidth="1"/>
    <col min="6" max="16384" width="9.3046875" style="78"/>
  </cols>
  <sheetData>
    <row r="1" spans="1:5" s="10" customFormat="1" ht="15.75" customHeight="1">
      <c r="A1" s="15" t="s">
        <v>750</v>
      </c>
    </row>
    <row r="2" spans="1:5" ht="15.75" customHeight="1">
      <c r="B2" s="103"/>
    </row>
    <row r="3" spans="1:5" ht="15.75" customHeight="1">
      <c r="C3" s="168" t="s">
        <v>44</v>
      </c>
    </row>
    <row r="4" spans="1:5" ht="15.75" customHeight="1">
      <c r="A4" s="1031" t="s">
        <v>83</v>
      </c>
      <c r="B4" s="1031"/>
      <c r="C4" s="235" t="s">
        <v>1555</v>
      </c>
      <c r="E4" s="97" t="s">
        <v>283</v>
      </c>
    </row>
    <row r="5" spans="1:5" s="59" customFormat="1" ht="15.75" customHeight="1">
      <c r="A5" s="228" t="s">
        <v>307</v>
      </c>
      <c r="B5" s="229" t="s">
        <v>91</v>
      </c>
      <c r="C5" s="230">
        <v>883831.82865478657</v>
      </c>
    </row>
    <row r="6" spans="1:5" s="59" customFormat="1" ht="15.75" customHeight="1">
      <c r="A6" s="228" t="s">
        <v>308</v>
      </c>
      <c r="B6" s="229" t="s">
        <v>305</v>
      </c>
      <c r="C6" s="231">
        <v>1.94499720075E-2</v>
      </c>
    </row>
    <row r="7" spans="1:5" s="59" customFormat="1" ht="15.75" customHeight="1">
      <c r="A7" s="232" t="s">
        <v>309</v>
      </c>
      <c r="B7" s="233" t="s">
        <v>306</v>
      </c>
      <c r="C7" s="234">
        <v>17190.504326673134</v>
      </c>
    </row>
    <row r="8" spans="1:5">
      <c r="A8" s="190"/>
      <c r="B8" s="190"/>
    </row>
  </sheetData>
  <mergeCells count="1">
    <mergeCell ref="A4:B4"/>
  </mergeCells>
  <hyperlinks>
    <hyperlink ref="E4" location="Index!A1" display="Index" xr:uid="{00000000-0004-0000-0800-000000000000}"/>
  </hyperlinks>
  <pageMargins left="0.7" right="0.7" top="0.75" bottom="0.75" header="0.3" footer="0.3"/>
  <ignoredErrors>
    <ignoredError sqref="A5:A7"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AB4"/>
  </sheetPr>
  <dimension ref="A1:E83"/>
  <sheetViews>
    <sheetView showGridLines="0" workbookViewId="0"/>
  </sheetViews>
  <sheetFormatPr defaultColWidth="9.15234375" defaultRowHeight="12"/>
  <cols>
    <col min="1" max="1" width="7" style="71" customWidth="1"/>
    <col min="2" max="2" width="100.84375" style="96" customWidth="1"/>
    <col min="3" max="3" width="16.3046875" style="96" customWidth="1"/>
    <col min="4" max="4" width="3.3828125" style="78" customWidth="1"/>
    <col min="5" max="5" width="8.53515625" style="78" customWidth="1"/>
    <col min="6" max="16384" width="9.15234375" style="96"/>
  </cols>
  <sheetData>
    <row r="1" spans="1:5" ht="12.9">
      <c r="A1" s="87" t="s">
        <v>818</v>
      </c>
      <c r="B1" s="78"/>
      <c r="C1" s="236"/>
    </row>
    <row r="2" spans="1:5">
      <c r="A2" s="166"/>
      <c r="B2" s="78"/>
      <c r="C2" s="236"/>
    </row>
    <row r="3" spans="1:5">
      <c r="A3" s="167"/>
      <c r="B3" s="78"/>
      <c r="C3" s="236"/>
    </row>
    <row r="4" spans="1:5" ht="15.75" customHeight="1">
      <c r="A4" s="247"/>
      <c r="B4" s="248"/>
      <c r="C4" s="249"/>
      <c r="E4" s="97" t="s">
        <v>283</v>
      </c>
    </row>
    <row r="5" spans="1:5" ht="15.75" customHeight="1">
      <c r="A5" s="247"/>
      <c r="B5" s="248"/>
      <c r="C5" s="249"/>
    </row>
    <row r="6" spans="1:5" ht="15.75" customHeight="1">
      <c r="A6" s="247" t="s">
        <v>1056</v>
      </c>
      <c r="B6" s="248"/>
      <c r="C6" s="250" t="s">
        <v>570</v>
      </c>
    </row>
    <row r="7" spans="1:5" s="58" customFormat="1" ht="15.75" customHeight="1">
      <c r="A7" s="237">
        <v>1</v>
      </c>
      <c r="B7" s="243" t="s">
        <v>571</v>
      </c>
      <c r="C7" s="244">
        <v>1469557</v>
      </c>
      <c r="D7" s="59"/>
      <c r="E7" s="59"/>
    </row>
    <row r="8" spans="1:5" s="58" customFormat="1" ht="15.75" customHeight="1">
      <c r="A8" s="237">
        <v>2</v>
      </c>
      <c r="B8" s="240" t="s">
        <v>572</v>
      </c>
      <c r="C8" s="245">
        <v>-21409.002378670033</v>
      </c>
      <c r="D8" s="59"/>
      <c r="E8" s="59"/>
    </row>
    <row r="9" spans="1:5" s="58" customFormat="1" ht="15.75" customHeight="1">
      <c r="A9" s="237">
        <v>3</v>
      </c>
      <c r="B9" s="240" t="s">
        <v>611</v>
      </c>
      <c r="C9" s="245"/>
      <c r="D9" s="59"/>
      <c r="E9" s="59"/>
    </row>
    <row r="10" spans="1:5" s="58" customFormat="1" ht="15.75" customHeight="1">
      <c r="A10" s="237">
        <v>4</v>
      </c>
      <c r="B10" s="240" t="s">
        <v>612</v>
      </c>
      <c r="C10" s="245"/>
      <c r="D10" s="59"/>
      <c r="E10" s="59"/>
    </row>
    <row r="11" spans="1:5" s="58" customFormat="1" ht="23.15">
      <c r="A11" s="237">
        <v>5</v>
      </c>
      <c r="B11" s="240" t="s">
        <v>613</v>
      </c>
      <c r="C11" s="245"/>
      <c r="D11" s="59"/>
      <c r="E11" s="59"/>
    </row>
    <row r="12" spans="1:5" s="58" customFormat="1" ht="15.75" customHeight="1">
      <c r="A12" s="237">
        <v>6</v>
      </c>
      <c r="B12" s="240" t="s">
        <v>614</v>
      </c>
      <c r="C12" s="245"/>
      <c r="D12" s="59"/>
      <c r="E12" s="59"/>
    </row>
    <row r="13" spans="1:5" s="58" customFormat="1" ht="15.75" customHeight="1">
      <c r="A13" s="237">
        <v>7</v>
      </c>
      <c r="B13" s="240" t="s">
        <v>615</v>
      </c>
      <c r="C13" s="245"/>
      <c r="D13" s="59"/>
      <c r="E13" s="59"/>
    </row>
    <row r="14" spans="1:5" s="58" customFormat="1" ht="15.75" customHeight="1">
      <c r="A14" s="237">
        <v>8</v>
      </c>
      <c r="B14" s="240" t="s">
        <v>573</v>
      </c>
      <c r="C14" s="244">
        <v>22601.317083351263</v>
      </c>
      <c r="D14" s="59"/>
      <c r="E14" s="59"/>
    </row>
    <row r="15" spans="1:5" s="58" customFormat="1" ht="15.75" customHeight="1">
      <c r="A15" s="237">
        <v>9</v>
      </c>
      <c r="B15" s="240" t="s">
        <v>574</v>
      </c>
      <c r="C15" s="244">
        <v>10174.122160000001</v>
      </c>
      <c r="D15" s="59"/>
      <c r="E15" s="59"/>
    </row>
    <row r="16" spans="1:5" s="58" customFormat="1" ht="15.75" customHeight="1">
      <c r="A16" s="237">
        <v>10</v>
      </c>
      <c r="B16" s="240" t="s">
        <v>575</v>
      </c>
      <c r="C16" s="244">
        <v>59722.681114828709</v>
      </c>
      <c r="D16" s="59"/>
      <c r="E16" s="59"/>
    </row>
    <row r="17" spans="1:5" s="58" customFormat="1" ht="15.75" customHeight="1">
      <c r="A17" s="237">
        <v>11</v>
      </c>
      <c r="B17" s="240" t="s">
        <v>616</v>
      </c>
      <c r="C17" s="244"/>
      <c r="D17" s="59"/>
      <c r="E17" s="59"/>
    </row>
    <row r="18" spans="1:5" s="58" customFormat="1" ht="15.75" customHeight="1">
      <c r="A18" s="237" t="s">
        <v>617</v>
      </c>
      <c r="B18" s="240" t="s">
        <v>618</v>
      </c>
      <c r="C18" s="244"/>
      <c r="D18" s="59"/>
      <c r="E18" s="59"/>
    </row>
    <row r="19" spans="1:5" s="58" customFormat="1" ht="15.75" customHeight="1">
      <c r="A19" s="237" t="s">
        <v>619</v>
      </c>
      <c r="B19" s="240" t="s">
        <v>620</v>
      </c>
      <c r="C19" s="244"/>
      <c r="D19" s="59"/>
      <c r="E19" s="59"/>
    </row>
    <row r="20" spans="1:5" s="58" customFormat="1" ht="15.75" customHeight="1">
      <c r="A20" s="251">
        <v>12</v>
      </c>
      <c r="B20" s="252" t="s">
        <v>576</v>
      </c>
      <c r="C20" s="253">
        <v>-23277</v>
      </c>
      <c r="D20" s="59"/>
      <c r="E20" s="59"/>
    </row>
    <row r="21" spans="1:5" s="58" customFormat="1" ht="15.75" customHeight="1">
      <c r="A21" s="256">
        <v>13</v>
      </c>
      <c r="B21" s="255" t="s">
        <v>116</v>
      </c>
      <c r="C21" s="254">
        <v>1517368.11797951</v>
      </c>
      <c r="D21" s="246"/>
      <c r="E21" s="59"/>
    </row>
    <row r="72" spans="4:4">
      <c r="D72" s="242"/>
    </row>
    <row r="73" spans="4:4">
      <c r="D73" s="242"/>
    </row>
    <row r="74" spans="4:4">
      <c r="D74" s="242"/>
    </row>
    <row r="75" spans="4:4">
      <c r="D75" s="242"/>
    </row>
    <row r="76" spans="4:4">
      <c r="D76" s="242"/>
    </row>
    <row r="77" spans="4:4">
      <c r="D77" s="242"/>
    </row>
    <row r="78" spans="4:4">
      <c r="D78" s="242"/>
    </row>
    <row r="79" spans="4:4">
      <c r="D79" s="242"/>
    </row>
    <row r="80" spans="4:4">
      <c r="D80" s="242"/>
    </row>
    <row r="81" spans="4:4">
      <c r="D81" s="242"/>
    </row>
    <row r="82" spans="4:4">
      <c r="D82" s="242"/>
    </row>
    <row r="83" spans="4:4">
      <c r="D83" s="242"/>
    </row>
  </sheetData>
  <conditionalFormatting sqref="C7:C17 C20:C21">
    <cfRule type="cellIs" dxfId="41" priority="3" stopIfTrue="1" operator="lessThan">
      <formula>0</formula>
    </cfRule>
  </conditionalFormatting>
  <conditionalFormatting sqref="C18">
    <cfRule type="cellIs" dxfId="40" priority="2" stopIfTrue="1" operator="lessThan">
      <formula>0</formula>
    </cfRule>
  </conditionalFormatting>
  <conditionalFormatting sqref="C19">
    <cfRule type="cellIs" dxfId="39" priority="1" stopIfTrue="1" operator="lessThan">
      <formula>0</formula>
    </cfRule>
  </conditionalFormatting>
  <hyperlinks>
    <hyperlink ref="E4" location="Index!A1" display="Index" xr:uid="{40AD3DFB-B2B3-4A22-8722-081F2642B1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5AB4"/>
  </sheetPr>
  <dimension ref="A1:H83"/>
  <sheetViews>
    <sheetView showGridLines="0" tabSelected="1" zoomScaleNormal="100" workbookViewId="0">
      <selection sqref="A1:D2"/>
    </sheetView>
  </sheetViews>
  <sheetFormatPr defaultRowHeight="14.6"/>
  <cols>
    <col min="1" max="1" width="14.84375" style="7" customWidth="1"/>
    <col min="2" max="2" width="64.84375" style="8" customWidth="1"/>
    <col min="3" max="3" width="2.3828125" style="8" customWidth="1"/>
    <col min="4" max="4" width="8.84375" style="72" customWidth="1"/>
    <col min="5" max="5" width="3.15234375" customWidth="1"/>
    <col min="6" max="6" width="18.69140625" style="65" bestFit="1" customWidth="1"/>
  </cols>
  <sheetData>
    <row r="1" spans="1:8" ht="14.5" customHeight="1">
      <c r="A1" s="1006" t="s">
        <v>956</v>
      </c>
      <c r="B1" s="1006"/>
      <c r="C1" s="1006"/>
      <c r="D1" s="1006"/>
      <c r="E1" s="1006"/>
      <c r="F1" s="1006"/>
    </row>
    <row r="2" spans="1:8" ht="14.5" customHeight="1">
      <c r="A2" s="1006"/>
      <c r="B2" s="1006"/>
      <c r="C2" s="1006"/>
      <c r="D2" s="1006"/>
      <c r="E2" s="1006"/>
      <c r="F2" s="1006"/>
    </row>
    <row r="3" spans="1:8" ht="14.5" customHeight="1">
      <c r="A3" s="1"/>
      <c r="B3" s="2"/>
      <c r="C3" s="2"/>
    </row>
    <row r="4" spans="1:8" ht="14.5" customHeight="1" thickBot="1">
      <c r="A4" s="88" t="s">
        <v>957</v>
      </c>
      <c r="B4" s="89"/>
      <c r="C4" s="89"/>
      <c r="D4" s="90" t="s">
        <v>958</v>
      </c>
      <c r="E4" s="88"/>
      <c r="F4" s="90" t="s">
        <v>959</v>
      </c>
    </row>
    <row r="5" spans="1:8" s="47" customFormat="1">
      <c r="A5" s="92" t="s">
        <v>960</v>
      </c>
      <c r="B5" s="926" t="s">
        <v>961</v>
      </c>
      <c r="C5" s="926"/>
      <c r="D5" s="919" t="s">
        <v>2</v>
      </c>
      <c r="E5" s="610"/>
      <c r="F5" s="921" t="s">
        <v>962</v>
      </c>
    </row>
    <row r="6" spans="1:8" s="47" customFormat="1">
      <c r="A6" s="92" t="s">
        <v>963</v>
      </c>
      <c r="B6" s="926" t="s">
        <v>964</v>
      </c>
      <c r="C6" s="926"/>
      <c r="D6" s="919" t="s">
        <v>2</v>
      </c>
      <c r="E6" s="610"/>
      <c r="F6" s="921" t="s">
        <v>962</v>
      </c>
    </row>
    <row r="7" spans="1:8" ht="14.5" customHeight="1">
      <c r="A7" s="1"/>
      <c r="B7" s="927"/>
      <c r="C7" s="927"/>
      <c r="D7" s="919"/>
      <c r="E7" s="400"/>
      <c r="F7" s="921"/>
    </row>
    <row r="8" spans="1:8" ht="15" thickBot="1">
      <c r="A8" s="88" t="s">
        <v>0</v>
      </c>
      <c r="B8" s="89"/>
      <c r="C8" s="89"/>
      <c r="D8" s="90"/>
      <c r="E8" s="88"/>
      <c r="F8" s="917"/>
    </row>
    <row r="9" spans="1:8" s="47" customFormat="1">
      <c r="A9" s="92" t="s">
        <v>965</v>
      </c>
      <c r="B9" s="610" t="s">
        <v>966</v>
      </c>
      <c r="C9" s="925"/>
      <c r="D9" s="919" t="s">
        <v>1</v>
      </c>
      <c r="E9" s="610"/>
      <c r="F9" s="921" t="s">
        <v>962</v>
      </c>
      <c r="G9" s="610"/>
    </row>
    <row r="10" spans="1:8" s="47" customFormat="1">
      <c r="A10" s="92" t="s">
        <v>967</v>
      </c>
      <c r="B10" s="610" t="s">
        <v>968</v>
      </c>
      <c r="C10" s="925"/>
      <c r="D10" s="919" t="s">
        <v>1</v>
      </c>
      <c r="E10" s="610"/>
      <c r="F10" s="921" t="s">
        <v>962</v>
      </c>
      <c r="G10" s="610"/>
    </row>
    <row r="11" spans="1:8" s="47" customFormat="1">
      <c r="A11" s="92" t="s">
        <v>969</v>
      </c>
      <c r="B11" s="610" t="s">
        <v>970</v>
      </c>
      <c r="C11" s="925"/>
      <c r="D11" s="919" t="s">
        <v>1</v>
      </c>
      <c r="E11" s="610"/>
      <c r="F11" s="921" t="s">
        <v>962</v>
      </c>
      <c r="G11" s="610"/>
    </row>
    <row r="12" spans="1:8" s="47" customFormat="1">
      <c r="A12" s="92" t="s">
        <v>971</v>
      </c>
      <c r="B12" s="610" t="s">
        <v>972</v>
      </c>
      <c r="C12" s="925"/>
      <c r="D12" s="919" t="s">
        <v>2</v>
      </c>
      <c r="E12" s="610"/>
      <c r="F12" s="921" t="s">
        <v>962</v>
      </c>
      <c r="G12" s="610"/>
    </row>
    <row r="13" spans="1:8" s="47" customFormat="1">
      <c r="A13" s="92" t="s">
        <v>973</v>
      </c>
      <c r="B13" s="610" t="s">
        <v>974</v>
      </c>
      <c r="C13" s="925"/>
      <c r="D13" s="919" t="s">
        <v>2</v>
      </c>
      <c r="E13" s="610"/>
      <c r="F13" s="921" t="s">
        <v>962</v>
      </c>
      <c r="G13" s="610"/>
    </row>
    <row r="14" spans="1:8">
      <c r="A14" s="92" t="s">
        <v>3</v>
      </c>
      <c r="B14" s="924" t="s">
        <v>746</v>
      </c>
      <c r="C14" s="924"/>
      <c r="D14" s="919" t="s">
        <v>1</v>
      </c>
      <c r="E14" s="400"/>
      <c r="F14" s="920" t="s">
        <v>811</v>
      </c>
      <c r="G14" s="400"/>
      <c r="H14" s="96"/>
    </row>
    <row r="15" spans="1:8">
      <c r="A15" s="92" t="s">
        <v>1093</v>
      </c>
      <c r="B15" s="924" t="s">
        <v>1094</v>
      </c>
      <c r="C15" s="924"/>
      <c r="D15" s="919" t="s">
        <v>1</v>
      </c>
      <c r="E15" s="610"/>
      <c r="F15" s="921" t="s">
        <v>962</v>
      </c>
      <c r="G15" s="400"/>
    </row>
    <row r="16" spans="1:8">
      <c r="A16" s="92" t="s">
        <v>41</v>
      </c>
      <c r="B16" s="400" t="s">
        <v>566</v>
      </c>
      <c r="C16" s="400"/>
      <c r="D16" s="400" t="s">
        <v>1</v>
      </c>
      <c r="E16" s="400"/>
      <c r="F16" s="400" t="s">
        <v>811</v>
      </c>
      <c r="G16" s="400"/>
      <c r="H16" s="96"/>
    </row>
    <row r="17" spans="1:8" s="47" customFormat="1">
      <c r="A17" s="92" t="s">
        <v>1098</v>
      </c>
      <c r="B17" s="610" t="s">
        <v>1099</v>
      </c>
      <c r="C17" s="925"/>
      <c r="D17" s="919" t="s">
        <v>1</v>
      </c>
      <c r="E17" s="610"/>
      <c r="F17" s="921" t="s">
        <v>962</v>
      </c>
      <c r="G17" s="610"/>
    </row>
    <row r="18" spans="1:8">
      <c r="A18" s="92" t="s">
        <v>5</v>
      </c>
      <c r="B18" s="400" t="s">
        <v>747</v>
      </c>
      <c r="C18" s="400"/>
      <c r="D18" s="400" t="s">
        <v>1</v>
      </c>
      <c r="E18" s="400"/>
      <c r="F18" s="400" t="s">
        <v>810</v>
      </c>
      <c r="G18" s="400"/>
      <c r="H18" s="96"/>
    </row>
    <row r="19" spans="1:8">
      <c r="A19" s="92" t="s">
        <v>6</v>
      </c>
      <c r="B19" s="400" t="s">
        <v>7</v>
      </c>
      <c r="C19" s="400"/>
      <c r="D19" s="400" t="s">
        <v>1</v>
      </c>
      <c r="E19" s="400"/>
      <c r="F19" s="400" t="s">
        <v>810</v>
      </c>
      <c r="G19" s="400"/>
      <c r="H19" s="96"/>
    </row>
    <row r="20" spans="1:8" s="47" customFormat="1">
      <c r="A20" s="92" t="s">
        <v>1237</v>
      </c>
      <c r="B20" s="926" t="s">
        <v>1238</v>
      </c>
      <c r="C20" s="926"/>
      <c r="D20" s="919" t="s">
        <v>2</v>
      </c>
      <c r="E20" s="610"/>
      <c r="F20" s="921" t="s">
        <v>962</v>
      </c>
      <c r="G20" s="610"/>
    </row>
    <row r="21" spans="1:8">
      <c r="A21" s="92" t="s">
        <v>808</v>
      </c>
      <c r="B21" s="400" t="s">
        <v>748</v>
      </c>
      <c r="C21" s="400"/>
      <c r="D21" s="400" t="s">
        <v>1</v>
      </c>
      <c r="E21" s="400"/>
      <c r="F21" s="400" t="s">
        <v>810</v>
      </c>
      <c r="G21" s="400"/>
      <c r="H21" s="96"/>
    </row>
    <row r="22" spans="1:8">
      <c r="A22" s="92" t="s">
        <v>809</v>
      </c>
      <c r="B22" s="400" t="s">
        <v>8</v>
      </c>
      <c r="C22" s="400"/>
      <c r="D22" s="400" t="s">
        <v>1</v>
      </c>
      <c r="E22" s="400"/>
      <c r="F22" s="400" t="s">
        <v>810</v>
      </c>
      <c r="G22" s="400"/>
      <c r="H22" s="96"/>
    </row>
    <row r="23" spans="1:8" ht="15" customHeight="1">
      <c r="A23" s="92" t="s">
        <v>813</v>
      </c>
      <c r="B23" s="400" t="s">
        <v>567</v>
      </c>
      <c r="C23" s="400"/>
      <c r="D23" s="400" t="s">
        <v>1</v>
      </c>
      <c r="E23" s="400"/>
      <c r="F23" s="400" t="s">
        <v>810</v>
      </c>
      <c r="G23" s="400"/>
      <c r="H23" s="96"/>
    </row>
    <row r="24" spans="1:8">
      <c r="A24" s="92" t="s">
        <v>814</v>
      </c>
      <c r="B24" s="400" t="s">
        <v>568</v>
      </c>
      <c r="C24" s="400"/>
      <c r="D24" s="400" t="s">
        <v>1</v>
      </c>
      <c r="E24" s="400"/>
      <c r="F24" s="400" t="s">
        <v>810</v>
      </c>
      <c r="G24" s="400"/>
      <c r="H24" s="96"/>
    </row>
    <row r="25" spans="1:8">
      <c r="A25" s="92" t="s">
        <v>815</v>
      </c>
      <c r="B25" s="400" t="s">
        <v>569</v>
      </c>
      <c r="C25" s="400"/>
      <c r="D25" s="400" t="s">
        <v>1</v>
      </c>
      <c r="E25" s="400"/>
      <c r="F25" s="400" t="s">
        <v>810</v>
      </c>
      <c r="G25" s="400"/>
      <c r="H25" s="96"/>
    </row>
    <row r="26" spans="1:8">
      <c r="A26" s="92" t="s">
        <v>1245</v>
      </c>
      <c r="B26" s="400" t="s">
        <v>1246</v>
      </c>
      <c r="C26" s="400"/>
      <c r="D26" s="919" t="s">
        <v>2</v>
      </c>
      <c r="E26" s="610"/>
      <c r="F26" s="921" t="s">
        <v>962</v>
      </c>
      <c r="G26" s="400"/>
    </row>
    <row r="27" spans="1:8">
      <c r="A27" s="92" t="s">
        <v>4</v>
      </c>
      <c r="B27" s="400" t="s">
        <v>1566</v>
      </c>
      <c r="C27" s="400"/>
      <c r="D27" s="400" t="s">
        <v>1</v>
      </c>
      <c r="E27" s="400"/>
      <c r="F27" s="400" t="s">
        <v>811</v>
      </c>
      <c r="G27" s="400"/>
      <c r="H27" s="96"/>
    </row>
    <row r="28" spans="1:8">
      <c r="A28" s="4"/>
      <c r="B28" s="5"/>
      <c r="C28" s="5"/>
    </row>
    <row r="29" spans="1:8" ht="15" thickBot="1">
      <c r="A29" s="88" t="s">
        <v>9</v>
      </c>
      <c r="B29" s="89"/>
      <c r="C29" s="89"/>
      <c r="D29" s="90"/>
      <c r="E29" s="88"/>
      <c r="F29" s="89"/>
    </row>
    <row r="30" spans="1:8">
      <c r="A30" s="92" t="s">
        <v>1249</v>
      </c>
      <c r="B30" s="400" t="s">
        <v>1250</v>
      </c>
      <c r="C30" s="923"/>
      <c r="D30" s="919" t="s">
        <v>2</v>
      </c>
      <c r="E30" s="400"/>
      <c r="F30" s="921" t="s">
        <v>962</v>
      </c>
    </row>
    <row r="31" spans="1:8">
      <c r="A31" s="92" t="s">
        <v>1251</v>
      </c>
      <c r="B31" s="400" t="s">
        <v>1252</v>
      </c>
      <c r="C31" s="923"/>
      <c r="D31" s="919" t="s">
        <v>2</v>
      </c>
      <c r="E31" s="400"/>
      <c r="F31" s="921" t="s">
        <v>962</v>
      </c>
    </row>
    <row r="32" spans="1:8">
      <c r="A32" s="92" t="s">
        <v>20</v>
      </c>
      <c r="B32" s="922" t="s">
        <v>756</v>
      </c>
      <c r="C32" s="922"/>
      <c r="D32" s="919" t="s">
        <v>1</v>
      </c>
      <c r="E32" s="400"/>
      <c r="F32" s="920" t="s">
        <v>810</v>
      </c>
      <c r="G32" s="96"/>
    </row>
    <row r="33" spans="1:8">
      <c r="A33" s="92" t="s">
        <v>21</v>
      </c>
      <c r="B33" s="400" t="s">
        <v>759</v>
      </c>
      <c r="C33" s="400"/>
      <c r="D33" s="400" t="s">
        <v>1</v>
      </c>
      <c r="E33" s="400"/>
      <c r="F33" s="400" t="s">
        <v>810</v>
      </c>
      <c r="G33" s="95"/>
      <c r="H33" s="95"/>
    </row>
    <row r="34" spans="1:8">
      <c r="A34" s="92" t="s">
        <v>1268</v>
      </c>
      <c r="B34" s="400" t="s">
        <v>1269</v>
      </c>
      <c r="C34" s="400"/>
      <c r="D34" s="919" t="s">
        <v>2</v>
      </c>
      <c r="E34" s="400"/>
      <c r="F34" s="921" t="s">
        <v>962</v>
      </c>
    </row>
    <row r="35" spans="1:8">
      <c r="A35" s="92" t="s">
        <v>11</v>
      </c>
      <c r="B35" s="400" t="s">
        <v>10</v>
      </c>
      <c r="C35" s="400"/>
      <c r="D35" s="400" t="s">
        <v>1</v>
      </c>
      <c r="E35" s="400"/>
      <c r="F35" s="400" t="s">
        <v>810</v>
      </c>
      <c r="G35" s="95"/>
      <c r="H35" s="95"/>
    </row>
    <row r="36" spans="1:8">
      <c r="A36" s="92" t="s">
        <v>15</v>
      </c>
      <c r="B36" s="400" t="s">
        <v>17</v>
      </c>
      <c r="C36" s="400"/>
      <c r="D36" s="400" t="s">
        <v>1</v>
      </c>
      <c r="E36" s="400"/>
      <c r="F36" s="400" t="s">
        <v>810</v>
      </c>
      <c r="G36" s="95"/>
      <c r="H36" s="95"/>
    </row>
    <row r="37" spans="1:8">
      <c r="A37" s="92" t="s">
        <v>13</v>
      </c>
      <c r="B37" s="400" t="s">
        <v>16</v>
      </c>
      <c r="C37" s="400"/>
      <c r="D37" s="400" t="s">
        <v>1</v>
      </c>
      <c r="E37" s="400"/>
      <c r="F37" s="400" t="s">
        <v>810</v>
      </c>
      <c r="G37" s="95"/>
      <c r="H37" s="95"/>
    </row>
    <row r="38" spans="1:8">
      <c r="A38" s="92" t="s">
        <v>869</v>
      </c>
      <c r="B38" s="400" t="s">
        <v>870</v>
      </c>
      <c r="C38" s="400"/>
      <c r="D38" s="400" t="s">
        <v>1</v>
      </c>
      <c r="E38" s="400"/>
      <c r="F38" s="400" t="s">
        <v>810</v>
      </c>
      <c r="G38" s="95"/>
      <c r="H38" s="95"/>
    </row>
    <row r="39" spans="1:8">
      <c r="A39" s="92" t="s">
        <v>37</v>
      </c>
      <c r="B39" s="400" t="s">
        <v>18</v>
      </c>
      <c r="C39" s="400"/>
      <c r="D39" s="400" t="s">
        <v>1</v>
      </c>
      <c r="E39" s="400"/>
      <c r="F39" s="400" t="s">
        <v>810</v>
      </c>
      <c r="G39" s="95"/>
      <c r="H39" s="95"/>
    </row>
    <row r="40" spans="1:8">
      <c r="A40" s="92" t="s">
        <v>871</v>
      </c>
      <c r="B40" s="400" t="s">
        <v>872</v>
      </c>
      <c r="C40" s="400"/>
      <c r="D40" s="400" t="s">
        <v>1</v>
      </c>
      <c r="E40" s="400"/>
      <c r="F40" s="400" t="s">
        <v>810</v>
      </c>
      <c r="G40" s="95"/>
      <c r="H40" s="95"/>
    </row>
    <row r="41" spans="1:8">
      <c r="A41" s="92" t="s">
        <v>19</v>
      </c>
      <c r="B41" s="400" t="s">
        <v>751</v>
      </c>
      <c r="C41" s="400"/>
      <c r="D41" s="400" t="s">
        <v>1</v>
      </c>
      <c r="E41" s="400"/>
      <c r="F41" s="400" t="s">
        <v>810</v>
      </c>
      <c r="G41" s="95"/>
      <c r="H41" s="95"/>
    </row>
    <row r="42" spans="1:8">
      <c r="A42" s="92" t="s">
        <v>1283</v>
      </c>
      <c r="B42" s="400" t="s">
        <v>1284</v>
      </c>
      <c r="C42" s="400"/>
      <c r="D42" s="919" t="s">
        <v>2</v>
      </c>
      <c r="E42" s="400"/>
      <c r="F42" s="921" t="s">
        <v>962</v>
      </c>
    </row>
    <row r="43" spans="1:8">
      <c r="A43" s="92" t="s">
        <v>34</v>
      </c>
      <c r="B43" s="400" t="s">
        <v>14</v>
      </c>
      <c r="C43" s="400"/>
      <c r="D43" s="400" t="s">
        <v>1</v>
      </c>
      <c r="E43" s="400"/>
      <c r="F43" s="400" t="s">
        <v>810</v>
      </c>
      <c r="G43" s="95"/>
      <c r="H43" s="95"/>
    </row>
    <row r="44" spans="1:8">
      <c r="A44" s="92" t="s">
        <v>1296</v>
      </c>
      <c r="B44" s="400" t="s">
        <v>1297</v>
      </c>
      <c r="C44" s="400"/>
      <c r="D44" s="919" t="s">
        <v>1</v>
      </c>
      <c r="E44" s="400"/>
      <c r="F44" s="921" t="s">
        <v>962</v>
      </c>
    </row>
    <row r="45" spans="1:8">
      <c r="A45" s="92" t="s">
        <v>12</v>
      </c>
      <c r="B45" s="400" t="s">
        <v>745</v>
      </c>
      <c r="C45" s="400"/>
      <c r="D45" s="400" t="s">
        <v>1</v>
      </c>
      <c r="E45" s="400"/>
      <c r="F45" s="400" t="s">
        <v>810</v>
      </c>
      <c r="G45" s="95"/>
      <c r="H45" s="95"/>
    </row>
    <row r="46" spans="1:8">
      <c r="A46" s="92" t="s">
        <v>873</v>
      </c>
      <c r="B46" s="400" t="s">
        <v>874</v>
      </c>
      <c r="C46" s="400"/>
      <c r="D46" s="400" t="s">
        <v>1</v>
      </c>
      <c r="E46" s="400"/>
      <c r="F46" s="400" t="s">
        <v>810</v>
      </c>
      <c r="G46" s="95"/>
      <c r="H46" s="95"/>
    </row>
    <row r="47" spans="1:8">
      <c r="A47" s="92" t="s">
        <v>36</v>
      </c>
      <c r="B47" s="400" t="s">
        <v>35</v>
      </c>
      <c r="C47" s="400"/>
      <c r="D47" s="400" t="s">
        <v>1</v>
      </c>
      <c r="E47" s="400"/>
      <c r="F47" s="400" t="s">
        <v>810</v>
      </c>
      <c r="G47" s="95"/>
      <c r="H47" s="95"/>
    </row>
    <row r="48" spans="1:8">
      <c r="A48" s="92" t="s">
        <v>875</v>
      </c>
      <c r="B48" s="400" t="s">
        <v>876</v>
      </c>
      <c r="C48" s="400"/>
      <c r="D48" s="400" t="s">
        <v>1</v>
      </c>
      <c r="E48" s="400"/>
      <c r="F48" s="400" t="s">
        <v>810</v>
      </c>
      <c r="G48" s="95"/>
      <c r="H48" s="95"/>
    </row>
    <row r="49" spans="1:8">
      <c r="A49" s="92" t="s">
        <v>1317</v>
      </c>
      <c r="B49" s="400" t="s">
        <v>1318</v>
      </c>
      <c r="C49" s="400"/>
      <c r="D49" s="919" t="s">
        <v>2</v>
      </c>
      <c r="E49" s="400"/>
      <c r="F49" s="921" t="s">
        <v>962</v>
      </c>
    </row>
    <row r="50" spans="1:8">
      <c r="A50" s="92" t="s">
        <v>22</v>
      </c>
      <c r="B50" s="400" t="s">
        <v>761</v>
      </c>
      <c r="C50" s="400"/>
      <c r="D50" s="400" t="s">
        <v>1</v>
      </c>
      <c r="E50" s="400"/>
      <c r="F50" s="400" t="s">
        <v>810</v>
      </c>
      <c r="G50" s="95"/>
      <c r="H50" s="95"/>
    </row>
    <row r="51" spans="1:8">
      <c r="A51" s="92" t="s">
        <v>23</v>
      </c>
      <c r="B51" s="400" t="s">
        <v>24</v>
      </c>
      <c r="C51" s="400"/>
      <c r="D51" s="400" t="s">
        <v>1</v>
      </c>
      <c r="E51" s="400"/>
      <c r="F51" s="400" t="s">
        <v>810</v>
      </c>
      <c r="G51" s="95"/>
      <c r="H51" s="95"/>
    </row>
    <row r="52" spans="1:8">
      <c r="A52" s="92" t="s">
        <v>25</v>
      </c>
      <c r="B52" s="400" t="s">
        <v>762</v>
      </c>
      <c r="C52" s="400"/>
      <c r="D52" s="400" t="s">
        <v>1</v>
      </c>
      <c r="E52" s="400"/>
      <c r="F52" s="400" t="s">
        <v>810</v>
      </c>
      <c r="G52" s="95"/>
      <c r="H52" s="95"/>
    </row>
    <row r="53" spans="1:8">
      <c r="A53" s="92" t="s">
        <v>38</v>
      </c>
      <c r="B53" s="400" t="s">
        <v>763</v>
      </c>
      <c r="C53" s="400"/>
      <c r="D53" s="400" t="s">
        <v>1</v>
      </c>
      <c r="E53" s="400"/>
      <c r="F53" s="400" t="s">
        <v>810</v>
      </c>
      <c r="G53" s="95"/>
      <c r="H53" s="95"/>
    </row>
    <row r="54" spans="1:8">
      <c r="A54" s="92" t="s">
        <v>39</v>
      </c>
      <c r="B54" s="400" t="s">
        <v>40</v>
      </c>
      <c r="C54" s="400"/>
      <c r="D54" s="400" t="s">
        <v>1</v>
      </c>
      <c r="E54" s="400"/>
      <c r="F54" s="400" t="s">
        <v>810</v>
      </c>
      <c r="G54" s="95"/>
      <c r="H54" s="95"/>
    </row>
    <row r="55" spans="1:8" s="57" customFormat="1">
      <c r="A55" s="93"/>
      <c r="B55" s="91"/>
      <c r="C55" s="91"/>
      <c r="D55" s="94"/>
      <c r="E55" s="93"/>
      <c r="F55" s="91"/>
    </row>
    <row r="56" spans="1:8" ht="13.95" customHeight="1" thickBot="1">
      <c r="A56" s="88" t="s">
        <v>26</v>
      </c>
      <c r="B56" s="89"/>
      <c r="C56" s="89"/>
      <c r="D56" s="90"/>
      <c r="E56" s="88"/>
      <c r="F56" s="89"/>
    </row>
    <row r="57" spans="1:8">
      <c r="A57" s="92" t="s">
        <v>27</v>
      </c>
      <c r="B57" s="400" t="s">
        <v>764</v>
      </c>
      <c r="C57" s="400"/>
      <c r="D57" s="919" t="s">
        <v>1</v>
      </c>
      <c r="E57" s="400"/>
      <c r="F57" s="920" t="s">
        <v>810</v>
      </c>
    </row>
    <row r="58" spans="1:8">
      <c r="A58" s="92" t="s">
        <v>1329</v>
      </c>
      <c r="B58" s="400" t="s">
        <v>1330</v>
      </c>
      <c r="C58" s="400"/>
      <c r="D58" s="919" t="s">
        <v>2</v>
      </c>
      <c r="E58" s="400"/>
      <c r="F58" s="921" t="s">
        <v>962</v>
      </c>
    </row>
    <row r="59" spans="1:8">
      <c r="A59" s="92" t="s">
        <v>877</v>
      </c>
      <c r="B59" s="400" t="s">
        <v>878</v>
      </c>
      <c r="C59" s="400"/>
      <c r="D59" s="400" t="s">
        <v>1</v>
      </c>
      <c r="E59" s="400"/>
      <c r="F59" s="400" t="s">
        <v>810</v>
      </c>
    </row>
    <row r="60" spans="1:8">
      <c r="A60" s="92" t="s">
        <v>1331</v>
      </c>
      <c r="B60" s="400" t="s">
        <v>1332</v>
      </c>
      <c r="C60" s="400"/>
      <c r="D60" s="919" t="s">
        <v>2</v>
      </c>
      <c r="E60" s="400"/>
      <c r="F60" s="921" t="s">
        <v>962</v>
      </c>
    </row>
    <row r="61" spans="1:8">
      <c r="A61" s="6"/>
      <c r="B61" s="5"/>
      <c r="C61" s="5"/>
    </row>
    <row r="62" spans="1:8" ht="15" thickBot="1">
      <c r="A62" s="88" t="s">
        <v>28</v>
      </c>
      <c r="B62" s="89"/>
      <c r="C62" s="89"/>
      <c r="D62" s="90"/>
      <c r="E62" s="88"/>
      <c r="F62" s="89"/>
    </row>
    <row r="63" spans="1:8">
      <c r="A63" s="92" t="s">
        <v>1363</v>
      </c>
      <c r="B63" s="400" t="s">
        <v>1364</v>
      </c>
      <c r="C63" s="400"/>
      <c r="D63" s="919" t="s">
        <v>2</v>
      </c>
      <c r="E63" s="400"/>
      <c r="F63" s="921" t="s">
        <v>962</v>
      </c>
    </row>
    <row r="64" spans="1:8">
      <c r="A64" s="92" t="s">
        <v>29</v>
      </c>
      <c r="B64" s="400" t="s">
        <v>765</v>
      </c>
      <c r="C64" s="400"/>
      <c r="D64" s="919" t="s">
        <v>1</v>
      </c>
      <c r="E64" s="400"/>
      <c r="F64" s="920" t="s">
        <v>811</v>
      </c>
    </row>
    <row r="65" spans="1:6">
      <c r="A65" s="92" t="s">
        <v>30</v>
      </c>
      <c r="B65" s="400" t="s">
        <v>31</v>
      </c>
      <c r="C65" s="400"/>
      <c r="D65" s="928" t="s">
        <v>2</v>
      </c>
      <c r="E65" s="400"/>
      <c r="F65" s="400" t="s">
        <v>811</v>
      </c>
    </row>
    <row r="66" spans="1:6">
      <c r="A66" s="92" t="s">
        <v>1365</v>
      </c>
      <c r="B66" s="400" t="s">
        <v>1366</v>
      </c>
      <c r="C66" s="400"/>
      <c r="D66" s="919" t="s">
        <v>1</v>
      </c>
      <c r="E66" s="400"/>
      <c r="F66" s="921" t="s">
        <v>962</v>
      </c>
    </row>
    <row r="67" spans="1:6">
      <c r="A67" s="92" t="s">
        <v>1367</v>
      </c>
      <c r="B67" s="400" t="s">
        <v>1368</v>
      </c>
      <c r="C67" s="400"/>
      <c r="D67" s="919" t="s">
        <v>1</v>
      </c>
      <c r="E67" s="400"/>
      <c r="F67" s="921" t="s">
        <v>962</v>
      </c>
    </row>
    <row r="68" spans="1:6">
      <c r="A68" s="92" t="s">
        <v>1369</v>
      </c>
      <c r="B68" s="400" t="s">
        <v>1370</v>
      </c>
      <c r="C68" s="400"/>
      <c r="D68" s="919" t="s">
        <v>1</v>
      </c>
      <c r="E68" s="400"/>
      <c r="F68" s="921" t="s">
        <v>962</v>
      </c>
    </row>
    <row r="69" spans="1:6">
      <c r="A69" s="92" t="s">
        <v>1371</v>
      </c>
      <c r="B69" s="400" t="s">
        <v>1372</v>
      </c>
      <c r="C69" s="400"/>
      <c r="D69" s="919" t="s">
        <v>2</v>
      </c>
      <c r="E69" s="400"/>
      <c r="F69" s="921" t="s">
        <v>962</v>
      </c>
    </row>
    <row r="70" spans="1:6">
      <c r="A70" s="92" t="s">
        <v>32</v>
      </c>
      <c r="B70" s="400" t="s">
        <v>33</v>
      </c>
      <c r="C70" s="400"/>
      <c r="D70" s="928" t="s">
        <v>1</v>
      </c>
      <c r="E70" s="400"/>
      <c r="F70" s="400" t="s">
        <v>810</v>
      </c>
    </row>
    <row r="71" spans="1:6">
      <c r="A71" s="6"/>
      <c r="B71" s="9"/>
      <c r="C71" s="9"/>
    </row>
    <row r="72" spans="1:6" ht="15" thickBot="1">
      <c r="A72" s="88" t="s">
        <v>1424</v>
      </c>
      <c r="B72" s="89"/>
      <c r="C72" s="89"/>
      <c r="D72" s="90"/>
      <c r="E72" s="88"/>
      <c r="F72" s="89"/>
    </row>
    <row r="73" spans="1:6">
      <c r="A73" s="92" t="s">
        <v>1425</v>
      </c>
      <c r="B73" s="400" t="s">
        <v>1426</v>
      </c>
      <c r="C73" s="400"/>
      <c r="D73" s="919" t="s">
        <v>2</v>
      </c>
      <c r="E73" s="400"/>
      <c r="F73" s="929" t="s">
        <v>962</v>
      </c>
    </row>
    <row r="74" spans="1:6">
      <c r="A74" s="92" t="s">
        <v>1427</v>
      </c>
      <c r="B74" s="400" t="s">
        <v>1428</v>
      </c>
      <c r="C74" s="400"/>
      <c r="D74" s="919" t="s">
        <v>1</v>
      </c>
      <c r="E74" s="400"/>
      <c r="F74" s="929" t="s">
        <v>962</v>
      </c>
    </row>
    <row r="75" spans="1:6">
      <c r="A75" s="6"/>
      <c r="B75" s="690"/>
      <c r="C75" s="690"/>
    </row>
    <row r="76" spans="1:6" ht="15" thickBot="1">
      <c r="A76" s="88" t="s">
        <v>1429</v>
      </c>
      <c r="B76" s="89"/>
      <c r="C76" s="89"/>
      <c r="D76" s="90"/>
      <c r="E76" s="88"/>
      <c r="F76" s="89"/>
    </row>
    <row r="77" spans="1:6">
      <c r="A77" s="92" t="s">
        <v>1430</v>
      </c>
      <c r="B77" s="930" t="s">
        <v>1431</v>
      </c>
      <c r="C77" s="930"/>
      <c r="D77" s="919" t="s">
        <v>2</v>
      </c>
      <c r="E77" s="400"/>
      <c r="F77" s="929" t="s">
        <v>962</v>
      </c>
    </row>
    <row r="78" spans="1:6">
      <c r="A78" s="92" t="s">
        <v>1432</v>
      </c>
      <c r="B78" s="930" t="s">
        <v>1433</v>
      </c>
      <c r="C78" s="930"/>
      <c r="D78" s="919" t="s">
        <v>1</v>
      </c>
      <c r="E78" s="400"/>
      <c r="F78" s="929" t="s">
        <v>962</v>
      </c>
    </row>
    <row r="79" spans="1:6">
      <c r="A79" s="92" t="s">
        <v>1434</v>
      </c>
      <c r="B79" s="930" t="s">
        <v>1435</v>
      </c>
      <c r="C79" s="930"/>
      <c r="D79" s="919" t="s">
        <v>1</v>
      </c>
      <c r="E79" s="400"/>
      <c r="F79" s="929" t="s">
        <v>962</v>
      </c>
    </row>
    <row r="80" spans="1:6">
      <c r="A80" s="92" t="s">
        <v>1436</v>
      </c>
      <c r="B80" s="930" t="s">
        <v>1437</v>
      </c>
      <c r="C80" s="930"/>
      <c r="D80" s="919" t="s">
        <v>1</v>
      </c>
      <c r="E80" s="400"/>
      <c r="F80" s="929" t="s">
        <v>962</v>
      </c>
    </row>
    <row r="81" spans="1:6">
      <c r="A81" s="92" t="s">
        <v>1438</v>
      </c>
      <c r="B81" s="930" t="s">
        <v>1439</v>
      </c>
      <c r="C81" s="930"/>
      <c r="D81" s="919" t="s">
        <v>1</v>
      </c>
      <c r="E81" s="400"/>
      <c r="F81" s="929" t="s">
        <v>962</v>
      </c>
    </row>
    <row r="82" spans="1:6">
      <c r="A82" s="92" t="s">
        <v>1440</v>
      </c>
      <c r="B82" s="930" t="s">
        <v>1441</v>
      </c>
      <c r="C82" s="930"/>
      <c r="D82" s="919" t="s">
        <v>1</v>
      </c>
      <c r="E82" s="400"/>
      <c r="F82" s="929" t="s">
        <v>962</v>
      </c>
    </row>
    <row r="83" spans="1:6">
      <c r="B83" s="924"/>
      <c r="C83" s="924"/>
      <c r="D83" s="919"/>
      <c r="E83" s="400"/>
      <c r="F83" s="920"/>
    </row>
  </sheetData>
  <mergeCells count="2">
    <mergeCell ref="A1:D2"/>
    <mergeCell ref="E1:F2"/>
  </mergeCells>
  <hyperlinks>
    <hyperlink ref="A14" location="'EU OV1'!A1" display="EU OV1" xr:uid="{00000000-0004-0000-0000-000003000000}"/>
    <hyperlink ref="A18" location="'EU CC1'!A1" display="EU CC1" xr:uid="{00000000-0004-0000-0000-000004000000}"/>
    <hyperlink ref="A23" location="'EU LR1'!A1" display="EU LR1" xr:uid="{00000000-0004-0000-0000-000005000000}"/>
    <hyperlink ref="A21" location="'EU CCyB1'!A1" display="CCyB1" xr:uid="{00000000-0004-0000-0000-000006000000}"/>
    <hyperlink ref="A22" location="'EU CCyB2'!A1" display="CCyB2" xr:uid="{00000000-0004-0000-0000-000007000000}"/>
    <hyperlink ref="A35" location="'EU CR1-A'!A1" display="EU CR1-A" xr:uid="{00000000-0004-0000-0000-00000D000000}"/>
    <hyperlink ref="A45" location="'EU CQ1'!A1" display="EU CQ1" xr:uid="{00000000-0004-0000-0000-00000F000000}"/>
    <hyperlink ref="A41" location="'EU CR3'!A1" display="EU CR3" xr:uid="{00000000-0004-0000-0000-000017000000}"/>
    <hyperlink ref="A32" location="'EU CR4'!A1" display="EU CR4" xr:uid="{00000000-0004-0000-0000-000018000000}"/>
    <hyperlink ref="A33" location="'EU CR5'!A1" display="EU CR5" xr:uid="{00000000-0004-0000-0000-000019000000}"/>
    <hyperlink ref="A50" location="'EU CCR1'!A1" display="EU CCR1" xr:uid="{00000000-0004-0000-0000-00001A000000}"/>
    <hyperlink ref="A51" location="'EU CCR2'!A1" display="EU CCR2" xr:uid="{00000000-0004-0000-0000-00001B000000}"/>
    <hyperlink ref="A52" location="'EU CCR3'!A1" display="EU CCR3" xr:uid="{00000000-0004-0000-0000-00001C000000}"/>
    <hyperlink ref="A64" location="'EU LIQ1'!A1" display="EU LIQ1" xr:uid="{00000000-0004-0000-0000-000020000000}"/>
    <hyperlink ref="A57" location="'EU MR1'!A1" display="EU MR1" xr:uid="{00000000-0004-0000-0000-000025000000}"/>
    <hyperlink ref="A16" location="'EU IFRS 9-FL'!A1" display="IFRS 9-FL" xr:uid="{66922E49-FB26-4402-8ED4-0A16D7DA627F}"/>
    <hyperlink ref="A27" location="'EU KM1'!A1" display="EU KM1" xr:uid="{4043F5B5-16B3-438B-B20D-AEA3D4D407C2}"/>
    <hyperlink ref="A19" location="'EU CC2'!A1" display="EU CC2" xr:uid="{DB2CF7D6-7EBF-4207-8E91-9014CF498D1E}"/>
    <hyperlink ref="A24" location="'EU LR2'!A1" display="EU LR2" xr:uid="{B8430E9B-E392-40D2-AFC9-C14AA3F31AFD}"/>
    <hyperlink ref="A25" location="'EU LR3'!A1" display="EU LR3" xr:uid="{1CA4EA53-DBBE-4490-8BB9-F4A038E71B65}"/>
    <hyperlink ref="A43" location="'EU CR1'!A1" display="EU CR1" xr:uid="{70F4017C-5A83-4D7F-99F8-E6389E02CDC5}"/>
    <hyperlink ref="A47" location="'EU CR2'!A1" display="EU CR2" xr:uid="{495A9C63-CBE5-4DD5-B486-563B2C89EDBF}"/>
    <hyperlink ref="A39" location="'EU CQ7'!A1" display="EU CQ7" xr:uid="{E7814D5E-A2CE-429C-9CB8-B0CF025151F5}"/>
    <hyperlink ref="A37" location="'EU CQ4'!A1" display="EU CQ4" xr:uid="{8A88EF0E-566B-44CB-865C-A4B5EAE4A5B4}"/>
    <hyperlink ref="A36" location="'EU CQ5'!A1" display="EU CQ5" xr:uid="{4990CCDF-04A3-49AE-A32E-30758ED8B267}"/>
    <hyperlink ref="A53" location="'EU CCR5'!A1" display="EU CCR5" xr:uid="{2DBA5428-C273-4673-B66D-6674386A6600}"/>
    <hyperlink ref="A54" location="'EU CCR6'!A1" display="EU CCR6" xr:uid="{7C487E9F-DC6B-4A15-8DD4-33D7F63FB0C8}"/>
    <hyperlink ref="A65" location="'EU LIQB'!A1" display="EU LIQB" xr:uid="{E138403A-7B74-446B-943C-D54DEAE1DA95}"/>
    <hyperlink ref="A70" location="'EU LIQ2'!A1" display="EU LIQ2" xr:uid="{852F58E9-CD3A-4409-9B1C-A5888B9FE2D9}"/>
    <hyperlink ref="A40" location="'EU CQ8'!A1" display="EU CQ8" xr:uid="{414E18CC-ED4F-4A94-B890-C7B227B780C0}"/>
    <hyperlink ref="A46" location="'EU CQ2'!A1" display="EU CQ2" xr:uid="{FD258E10-FBE3-4484-9A59-B51EEB940079}"/>
    <hyperlink ref="A48" location="'EU CR2a'!A1" display="EU CR2a" xr:uid="{EC20513E-47B8-4980-BAF3-26FAD200547D}"/>
    <hyperlink ref="A59" location="'EU IRRBB1'!A1" display="EU IRRBB1" xr:uid="{E3770019-99B5-44A9-AF96-3AD1AD88C438}"/>
    <hyperlink ref="A38" location="'EU CQ6'!A1" display="EU CQ6" xr:uid="{25B36828-0142-429E-80DF-7FE8386AA324}"/>
    <hyperlink ref="A10" location="'EU LI1'!A1" display="EU LI1" xr:uid="{19C6C80B-FD2C-4FA6-9836-7A374D5E6DF2}"/>
    <hyperlink ref="A11" location="'EU LI2'!A1" display="EU LI2" xr:uid="{53E12B3C-865E-4156-B413-AAD92C21E52C}"/>
    <hyperlink ref="A12" location="'EU LIA'!A1" display="EU LIA" xr:uid="{FFE09553-1925-4BA5-97B0-961C30185BAD}"/>
    <hyperlink ref="A9" location="'EU LI3'!A1" display="EU LI3" xr:uid="{4A8BB767-F78B-47A4-8140-DAB3E2113072}"/>
    <hyperlink ref="A13" location="'EU LIB'!A1" display="EU LIB" xr:uid="{A5489217-4D86-4E45-BA78-678E6AB15F08}"/>
    <hyperlink ref="A5" location="'EU OVA'!A1" display="EU OVA" xr:uid="{A0F53D08-2E72-48E8-95EB-FF704B643B25}"/>
    <hyperlink ref="A6" location="'EU OVB'!A1" display="EU OVB" xr:uid="{9210D067-666F-4467-AD55-31EAA3C3B872}"/>
    <hyperlink ref="A15" location="'EU INS1'!A1" display="EU INS1" xr:uid="{82FA020D-CC4F-4DC4-B735-681108994EB9}"/>
    <hyperlink ref="A17" location="'EU CCA'!A1" display="EU CCA" xr:uid="{1D7E5935-2ADA-47BE-A51D-616705AED4E1}"/>
    <hyperlink ref="A20" location="'EU OVC'!A1" display="EU OVC" xr:uid="{80B692FB-043B-475F-8789-5518DEDCFC7A}"/>
    <hyperlink ref="A26" location="'EU LRA'!A1" display="EU LRA" xr:uid="{9CE5AFF2-F0BB-43D8-8075-6AD35A957CA6}"/>
    <hyperlink ref="A30" location="'EU CRA'!A1" display="EU CRA" xr:uid="{BA104740-9CDF-42B6-9903-1B39E70E81C9}"/>
    <hyperlink ref="A31" location="'EU CRB'!A1" display="EU CRB" xr:uid="{AEDAC4C9-5531-458B-9BD3-27A14980F666}"/>
    <hyperlink ref="A34" location="'EU CRD'!A1" display="EU CRD" xr:uid="{D07C1153-6647-4BC7-8226-D5714E787699}"/>
    <hyperlink ref="A42" location="'EU CRC'!A1" display="EU CRC" xr:uid="{D75085AD-309A-4757-AD3C-59A4FC56EF76}"/>
    <hyperlink ref="A44" location="'EU CQ3'!A1" display="EU CQ3" xr:uid="{EC191E75-F035-413F-B1A8-A6754C357A01}"/>
    <hyperlink ref="A49" location="'EU CCRA'!A1" display="EU CCRA" xr:uid="{9E089334-08CF-4522-B359-57BC03B0530F}"/>
    <hyperlink ref="A58" location="'EU MRA'!A1" display="EU MRA" xr:uid="{68B75844-3214-4F89-8BC0-7886B3FBA08D}"/>
    <hyperlink ref="A60" location="'EU IRRBBA'!A1" display="EU IRRBBA" xr:uid="{4D0A53A6-24E1-4161-A83C-7C4120F99468}"/>
    <hyperlink ref="A63" location="'EU LIQA'!A1" display="EU LIQA" xr:uid="{DA779B34-57B2-4299-9C22-44D40DF40185}"/>
    <hyperlink ref="A68" location="'EU AE3'!A1" display="EU AE3" xr:uid="{6438429D-A720-4262-B965-0DB555AEB832}"/>
    <hyperlink ref="A66" location="'EU AE1'!A1" display="EU AE1" xr:uid="{9715CF0B-42C5-429D-A37A-E7333A0F6CBB}"/>
    <hyperlink ref="A67" location="'EU AE2'!A1" display="EU AE2" xr:uid="{DF9BFD60-0252-482B-8A5E-7384555855FB}"/>
    <hyperlink ref="A69" location="'EU AE4'!A1" display="EU AE4" xr:uid="{500CC1D7-02FF-422D-AB5F-13958C745666}"/>
    <hyperlink ref="A78" location="'EU REM1'!A1" display="EU REM1" xr:uid="{8CC44950-B8C7-43EF-A1D3-378A8EAE5F84}"/>
    <hyperlink ref="A79" location="'EU REM2'!A1" display="EU REM2" xr:uid="{AA609B01-0E90-4081-B70C-560FC49F9478}"/>
    <hyperlink ref="A80" location="'EU REM3'!A1" display="EU REM3" xr:uid="{BA02010B-E25D-4690-A889-16FC51E0FBD5}"/>
    <hyperlink ref="A81" location="'EU REM4'!A1" display="EU REM4" xr:uid="{E109780B-CB10-4A87-8362-EB448549CF46}"/>
    <hyperlink ref="A82" location="'EU REM5'!A1" display="EU REM5" xr:uid="{A1F323B8-3165-4058-A693-71F4C7BA6941}"/>
    <hyperlink ref="A77" location="'EU REMA'!A1" display="EU REMA" xr:uid="{DA6D9CA8-6860-4C4F-8CE5-1B44E66006F9}"/>
    <hyperlink ref="A73" location="'EU ORA'!A1" display="EU ORA" xr:uid="{20D42323-2021-44CA-AD8A-99E0634135AB}"/>
    <hyperlink ref="A74" location="'EU OR1'!A1" display="EU OR1" xr:uid="{1E0EDA1B-8C87-40A6-B530-31F3BA7EFC09}"/>
  </hyperlinks>
  <pageMargins left="0.25" right="0.25"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5AB4"/>
  </sheetPr>
  <dimension ref="A1:F80"/>
  <sheetViews>
    <sheetView showGridLines="0" zoomScaleNormal="100" workbookViewId="0"/>
  </sheetViews>
  <sheetFormatPr defaultColWidth="9.3046875" defaultRowHeight="11.6"/>
  <cols>
    <col min="1" max="1" width="7" style="167" customWidth="1"/>
    <col min="2" max="2" width="96.3046875" style="78" customWidth="1"/>
    <col min="3" max="4" width="16.3046875" style="236" customWidth="1"/>
    <col min="5" max="5" width="3.53515625" style="78" customWidth="1"/>
    <col min="6" max="6" width="8.53515625" style="78" customWidth="1"/>
    <col min="7" max="16384" width="9.3046875" style="78"/>
  </cols>
  <sheetData>
    <row r="1" spans="1:6" s="96" customFormat="1" ht="12.9">
      <c r="A1" s="87" t="s">
        <v>817</v>
      </c>
      <c r="B1" s="78"/>
      <c r="C1" s="236"/>
      <c r="D1" s="236"/>
      <c r="E1" s="78"/>
      <c r="F1" s="78"/>
    </row>
    <row r="2" spans="1:6" s="96" customFormat="1" ht="12">
      <c r="A2" s="166"/>
      <c r="B2" s="78"/>
      <c r="C2" s="236"/>
      <c r="D2" s="236"/>
      <c r="E2" s="78"/>
      <c r="F2" s="78"/>
    </row>
    <row r="3" spans="1:6" ht="15" customHeight="1">
      <c r="A3" s="257"/>
      <c r="B3" s="258"/>
      <c r="C3" s="259" t="s">
        <v>44</v>
      </c>
      <c r="D3" s="259" t="s">
        <v>45</v>
      </c>
    </row>
    <row r="4" spans="1:6" ht="15.75" customHeight="1">
      <c r="A4" s="271"/>
      <c r="B4" s="272"/>
      <c r="C4" s="1023" t="s">
        <v>577</v>
      </c>
      <c r="D4" s="1023"/>
      <c r="F4" s="97" t="s">
        <v>283</v>
      </c>
    </row>
    <row r="5" spans="1:6" ht="15.75" customHeight="1">
      <c r="A5" s="247" t="s">
        <v>83</v>
      </c>
      <c r="B5" s="248"/>
      <c r="C5" s="227" t="s">
        <v>1555</v>
      </c>
      <c r="D5" s="227" t="s">
        <v>806</v>
      </c>
    </row>
    <row r="6" spans="1:6" ht="15.75" customHeight="1">
      <c r="B6" s="258" t="s">
        <v>578</v>
      </c>
      <c r="C6" s="273"/>
      <c r="D6" s="273"/>
    </row>
    <row r="7" spans="1:6" ht="15.75" customHeight="1">
      <c r="A7" s="237">
        <v>1</v>
      </c>
      <c r="B7" s="261" t="s">
        <v>579</v>
      </c>
      <c r="C7" s="238">
        <v>1448147.99762133</v>
      </c>
      <c r="D7" s="238">
        <v>1291640.63804392</v>
      </c>
    </row>
    <row r="8" spans="1:6" s="106" customFormat="1" ht="23.15">
      <c r="A8" s="239">
        <v>2</v>
      </c>
      <c r="B8" s="262" t="s">
        <v>621</v>
      </c>
      <c r="C8" s="263"/>
      <c r="D8" s="263"/>
    </row>
    <row r="9" spans="1:6" ht="15.75" customHeight="1">
      <c r="A9" s="237">
        <v>3</v>
      </c>
      <c r="B9" s="261" t="s">
        <v>583</v>
      </c>
      <c r="C9" s="238"/>
      <c r="D9" s="238"/>
    </row>
    <row r="10" spans="1:6" ht="15.75" customHeight="1">
      <c r="A10" s="237">
        <v>4</v>
      </c>
      <c r="B10" s="261" t="s">
        <v>622</v>
      </c>
      <c r="C10" s="238"/>
      <c r="D10" s="238"/>
    </row>
    <row r="11" spans="1:6" ht="15.75" customHeight="1">
      <c r="A11" s="237">
        <v>5</v>
      </c>
      <c r="B11" s="261" t="s">
        <v>623</v>
      </c>
      <c r="C11" s="238"/>
      <c r="D11" s="238"/>
    </row>
    <row r="12" spans="1:6" ht="15.75" customHeight="1">
      <c r="A12" s="251">
        <v>6</v>
      </c>
      <c r="B12" s="274" t="s">
        <v>580</v>
      </c>
      <c r="C12" s="275">
        <v>-21103</v>
      </c>
      <c r="D12" s="238">
        <v>-34725</v>
      </c>
    </row>
    <row r="13" spans="1:6" ht="15.75" customHeight="1">
      <c r="A13" s="276">
        <v>7</v>
      </c>
      <c r="B13" s="278" t="s">
        <v>624</v>
      </c>
      <c r="C13" s="279">
        <v>1427044.99762133</v>
      </c>
      <c r="D13" s="281">
        <v>1256915.63804392</v>
      </c>
    </row>
    <row r="14" spans="1:6" ht="15.75" customHeight="1">
      <c r="A14" s="277"/>
      <c r="B14" s="264"/>
      <c r="C14" s="280"/>
      <c r="D14" s="280"/>
    </row>
    <row r="15" spans="1:6" ht="15.75" customHeight="1">
      <c r="B15" s="258" t="s">
        <v>581</v>
      </c>
      <c r="C15" s="265"/>
      <c r="D15" s="265"/>
    </row>
    <row r="16" spans="1:6" ht="15.75" customHeight="1">
      <c r="A16" s="237">
        <v>8</v>
      </c>
      <c r="B16" s="240" t="s">
        <v>625</v>
      </c>
      <c r="C16" s="238">
        <v>11606.50769454243</v>
      </c>
      <c r="D16" s="238">
        <v>2905.3667002299999</v>
      </c>
    </row>
    <row r="17" spans="1:4" ht="15.75" customHeight="1">
      <c r="A17" s="237" t="s">
        <v>626</v>
      </c>
      <c r="B17" s="240" t="s">
        <v>627</v>
      </c>
      <c r="C17" s="238"/>
      <c r="D17" s="238"/>
    </row>
    <row r="18" spans="1:4" ht="15.75" customHeight="1">
      <c r="A18" s="237">
        <v>9</v>
      </c>
      <c r="B18" s="237" t="s">
        <v>628</v>
      </c>
      <c r="C18" s="238">
        <v>20511.003105998832</v>
      </c>
      <c r="D18" s="238">
        <v>1890.2298216671932</v>
      </c>
    </row>
    <row r="19" spans="1:4" ht="15.75" customHeight="1">
      <c r="A19" s="237" t="s">
        <v>629</v>
      </c>
      <c r="B19" s="237" t="s">
        <v>630</v>
      </c>
      <c r="C19" s="238"/>
      <c r="D19" s="238"/>
    </row>
    <row r="20" spans="1:4" ht="15.75" customHeight="1">
      <c r="A20" s="237" t="s">
        <v>631</v>
      </c>
      <c r="B20" s="237" t="s">
        <v>582</v>
      </c>
      <c r="C20" s="238"/>
      <c r="D20" s="238"/>
    </row>
    <row r="21" spans="1:4" ht="15.75" customHeight="1">
      <c r="A21" s="237">
        <v>10</v>
      </c>
      <c r="B21" s="237" t="s">
        <v>632</v>
      </c>
      <c r="C21" s="238"/>
      <c r="D21" s="238"/>
    </row>
    <row r="22" spans="1:4" ht="15.75" customHeight="1">
      <c r="A22" s="237" t="s">
        <v>633</v>
      </c>
      <c r="B22" s="237" t="s">
        <v>634</v>
      </c>
      <c r="C22" s="238"/>
      <c r="D22" s="238"/>
    </row>
    <row r="23" spans="1:4" ht="15.75" customHeight="1">
      <c r="A23" s="237" t="s">
        <v>635</v>
      </c>
      <c r="B23" s="237" t="s">
        <v>636</v>
      </c>
      <c r="C23" s="238"/>
      <c r="D23" s="238"/>
    </row>
    <row r="24" spans="1:4" ht="15.75" customHeight="1">
      <c r="A24" s="237">
        <v>11</v>
      </c>
      <c r="B24" s="237" t="s">
        <v>584</v>
      </c>
      <c r="C24" s="238"/>
      <c r="D24" s="238"/>
    </row>
    <row r="25" spans="1:4" ht="15.75" customHeight="1">
      <c r="A25" s="237">
        <v>12</v>
      </c>
      <c r="B25" s="251" t="s">
        <v>585</v>
      </c>
      <c r="C25" s="238"/>
      <c r="D25" s="238"/>
    </row>
    <row r="26" spans="1:4" ht="15.75" customHeight="1">
      <c r="A26" s="282">
        <v>13</v>
      </c>
      <c r="B26" s="283" t="s">
        <v>637</v>
      </c>
      <c r="C26" s="284">
        <v>32117.510800541262</v>
      </c>
      <c r="D26" s="281">
        <v>4795.5965218971933</v>
      </c>
    </row>
    <row r="27" spans="1:4" ht="15.75" customHeight="1">
      <c r="A27" s="277"/>
      <c r="B27" s="258"/>
      <c r="C27" s="241"/>
      <c r="D27" s="285"/>
    </row>
    <row r="28" spans="1:4" ht="15.75" customHeight="1">
      <c r="B28" s="258" t="s">
        <v>638</v>
      </c>
      <c r="C28" s="260"/>
      <c r="D28" s="260"/>
    </row>
    <row r="29" spans="1:4" ht="15.75" customHeight="1">
      <c r="A29" s="237">
        <v>14</v>
      </c>
      <c r="B29" s="240" t="s">
        <v>586</v>
      </c>
      <c r="C29" s="238">
        <v>10174.122160000001</v>
      </c>
      <c r="D29" s="238">
        <v>720.22380599999997</v>
      </c>
    </row>
    <row r="30" spans="1:4" ht="15.75" customHeight="1">
      <c r="A30" s="237">
        <v>15</v>
      </c>
      <c r="B30" s="240" t="s">
        <v>587</v>
      </c>
      <c r="C30" s="238"/>
      <c r="D30" s="238"/>
    </row>
    <row r="31" spans="1:4" ht="15.75" customHeight="1">
      <c r="A31" s="237">
        <v>16</v>
      </c>
      <c r="B31" s="240" t="s">
        <v>588</v>
      </c>
      <c r="C31" s="238"/>
      <c r="D31" s="238"/>
    </row>
    <row r="32" spans="1:4" ht="15.75" customHeight="1">
      <c r="A32" s="237" t="s">
        <v>639</v>
      </c>
      <c r="B32" s="240" t="s">
        <v>640</v>
      </c>
      <c r="C32" s="238"/>
      <c r="D32" s="238"/>
    </row>
    <row r="33" spans="1:4" ht="15.75" customHeight="1">
      <c r="A33" s="237">
        <v>17</v>
      </c>
      <c r="B33" s="240" t="s">
        <v>589</v>
      </c>
      <c r="C33" s="238"/>
      <c r="D33" s="238"/>
    </row>
    <row r="34" spans="1:4" ht="15.75" customHeight="1">
      <c r="A34" s="237" t="s">
        <v>641</v>
      </c>
      <c r="B34" s="286" t="s">
        <v>590</v>
      </c>
      <c r="C34" s="275"/>
      <c r="D34" s="275"/>
    </row>
    <row r="35" spans="1:4" ht="15.75" customHeight="1">
      <c r="A35" s="282">
        <v>18</v>
      </c>
      <c r="B35" s="283" t="s">
        <v>642</v>
      </c>
      <c r="C35" s="279">
        <v>10174.122160000001</v>
      </c>
      <c r="D35" s="279">
        <v>720.22380599999997</v>
      </c>
    </row>
    <row r="36" spans="1:4" ht="15.75" customHeight="1">
      <c r="A36" s="282"/>
      <c r="B36" s="258"/>
      <c r="C36" s="280"/>
      <c r="D36" s="280"/>
    </row>
    <row r="37" spans="1:4" ht="15.75" customHeight="1">
      <c r="B37" s="258" t="s">
        <v>591</v>
      </c>
      <c r="C37" s="265"/>
      <c r="D37" s="265"/>
    </row>
    <row r="38" spans="1:4" ht="15.75" customHeight="1">
      <c r="A38" s="237">
        <v>19</v>
      </c>
      <c r="B38" s="237" t="s">
        <v>592</v>
      </c>
      <c r="C38" s="238">
        <v>183015.1056643964</v>
      </c>
      <c r="D38" s="238">
        <v>181716.1940201254</v>
      </c>
    </row>
    <row r="39" spans="1:4" ht="15.75" customHeight="1">
      <c r="A39" s="237">
        <v>20</v>
      </c>
      <c r="B39" s="237" t="s">
        <v>593</v>
      </c>
      <c r="C39" s="238">
        <v>-123292.42454956769</v>
      </c>
      <c r="D39" s="238">
        <v>-79700.254649786744</v>
      </c>
    </row>
    <row r="40" spans="1:4" ht="23.15">
      <c r="A40" s="287">
        <v>21</v>
      </c>
      <c r="B40" s="288" t="s">
        <v>643</v>
      </c>
      <c r="C40" s="238"/>
      <c r="D40" s="238"/>
    </row>
    <row r="41" spans="1:4" ht="15.75" customHeight="1">
      <c r="A41" s="276">
        <v>22</v>
      </c>
      <c r="B41" s="283" t="s">
        <v>591</v>
      </c>
      <c r="C41" s="284">
        <v>59722.681114828709</v>
      </c>
      <c r="D41" s="281">
        <v>102015.93937033866</v>
      </c>
    </row>
    <row r="42" spans="1:4" ht="15.75" customHeight="1">
      <c r="A42" s="277"/>
      <c r="B42" s="258"/>
      <c r="C42" s="241"/>
      <c r="D42" s="285"/>
    </row>
    <row r="43" spans="1:4" ht="15.75" customHeight="1">
      <c r="A43" s="266"/>
      <c r="B43" s="267" t="s">
        <v>644</v>
      </c>
      <c r="C43" s="260"/>
      <c r="D43" s="260"/>
    </row>
    <row r="44" spans="1:4" ht="15.75" customHeight="1">
      <c r="A44" s="239" t="s">
        <v>645</v>
      </c>
      <c r="B44" s="268" t="s">
        <v>655</v>
      </c>
      <c r="C44" s="238"/>
      <c r="D44" s="238"/>
    </row>
    <row r="45" spans="1:4" ht="15.75" customHeight="1">
      <c r="A45" s="239" t="s">
        <v>646</v>
      </c>
      <c r="B45" s="268" t="s">
        <v>656</v>
      </c>
      <c r="C45" s="238"/>
      <c r="D45" s="238"/>
    </row>
    <row r="46" spans="1:4" ht="15.75" customHeight="1">
      <c r="A46" s="239" t="s">
        <v>647</v>
      </c>
      <c r="B46" s="268" t="s">
        <v>657</v>
      </c>
      <c r="C46" s="238"/>
      <c r="D46" s="238"/>
    </row>
    <row r="47" spans="1:4" ht="15.75" customHeight="1">
      <c r="A47" s="239" t="s">
        <v>648</v>
      </c>
      <c r="B47" s="268" t="s">
        <v>658</v>
      </c>
      <c r="C47" s="238"/>
      <c r="D47" s="238"/>
    </row>
    <row r="48" spans="1:4" ht="15.75" customHeight="1">
      <c r="A48" s="239" t="s">
        <v>649</v>
      </c>
      <c r="B48" s="268" t="s">
        <v>659</v>
      </c>
      <c r="C48" s="238"/>
      <c r="D48" s="238"/>
    </row>
    <row r="49" spans="1:4" ht="15.75" customHeight="1">
      <c r="A49" s="239" t="s">
        <v>650</v>
      </c>
      <c r="B49" s="268" t="s">
        <v>660</v>
      </c>
      <c r="C49" s="238"/>
      <c r="D49" s="238"/>
    </row>
    <row r="50" spans="1:4" ht="15.75" customHeight="1">
      <c r="A50" s="239" t="s">
        <v>651</v>
      </c>
      <c r="B50" s="268" t="s">
        <v>661</v>
      </c>
      <c r="C50" s="238"/>
      <c r="D50" s="238"/>
    </row>
    <row r="51" spans="1:4" ht="15.75" customHeight="1">
      <c r="A51" s="239" t="s">
        <v>652</v>
      </c>
      <c r="B51" s="268" t="s">
        <v>662</v>
      </c>
      <c r="C51" s="238"/>
      <c r="D51" s="238"/>
    </row>
    <row r="52" spans="1:4" ht="15.75" customHeight="1">
      <c r="A52" s="239" t="s">
        <v>653</v>
      </c>
      <c r="B52" s="268" t="s">
        <v>663</v>
      </c>
      <c r="C52" s="238"/>
      <c r="D52" s="238"/>
    </row>
    <row r="53" spans="1:4" ht="15.75" customHeight="1">
      <c r="A53" s="239" t="s">
        <v>654</v>
      </c>
      <c r="B53" s="268" t="s">
        <v>664</v>
      </c>
      <c r="C53" s="238"/>
      <c r="D53" s="238"/>
    </row>
    <row r="54" spans="1:4" ht="15.75" customHeight="1">
      <c r="A54" s="256" t="s">
        <v>665</v>
      </c>
      <c r="B54" s="289" t="s">
        <v>666</v>
      </c>
      <c r="C54" s="281"/>
      <c r="D54" s="284"/>
    </row>
    <row r="55" spans="1:4" ht="15.75" customHeight="1">
      <c r="A55" s="239"/>
      <c r="B55" s="290"/>
      <c r="C55" s="280"/>
      <c r="D55" s="238"/>
    </row>
    <row r="56" spans="1:4" ht="15.75" customHeight="1">
      <c r="A56" s="266"/>
      <c r="B56" s="267" t="s">
        <v>667</v>
      </c>
      <c r="C56" s="265"/>
      <c r="D56" s="265"/>
    </row>
    <row r="57" spans="1:4" ht="15.75" customHeight="1">
      <c r="A57" s="239">
        <v>23</v>
      </c>
      <c r="B57" s="287" t="s">
        <v>238</v>
      </c>
      <c r="C57" s="275">
        <v>179697</v>
      </c>
      <c r="D57" s="238">
        <v>172558</v>
      </c>
    </row>
    <row r="58" spans="1:4" ht="15.75" customHeight="1">
      <c r="A58" s="294">
        <v>24</v>
      </c>
      <c r="B58" s="292" t="s">
        <v>116</v>
      </c>
      <c r="C58" s="279">
        <v>1526884.3116966998</v>
      </c>
      <c r="D58" s="284">
        <v>1364447.3977421559</v>
      </c>
    </row>
    <row r="59" spans="1:4" ht="15.75" customHeight="1">
      <c r="A59" s="239"/>
      <c r="B59" s="293"/>
      <c r="C59" s="291"/>
      <c r="D59" s="269"/>
    </row>
    <row r="60" spans="1:4" ht="15.75" customHeight="1">
      <c r="A60" s="266"/>
      <c r="B60" s="267" t="s">
        <v>115</v>
      </c>
      <c r="C60" s="265"/>
      <c r="D60" s="265"/>
    </row>
    <row r="61" spans="1:4" ht="15.75" customHeight="1">
      <c r="A61" s="239">
        <v>25</v>
      </c>
      <c r="B61" s="239" t="s">
        <v>117</v>
      </c>
      <c r="C61" s="964">
        <v>0.11842676663015703</v>
      </c>
      <c r="D61" s="964">
        <v>0.12646731584196172</v>
      </c>
    </row>
    <row r="62" spans="1:4" ht="15.75" customHeight="1">
      <c r="A62" s="239" t="s">
        <v>668</v>
      </c>
      <c r="B62" s="239" t="s">
        <v>673</v>
      </c>
      <c r="C62" s="964"/>
      <c r="D62" s="964"/>
    </row>
    <row r="63" spans="1:4" ht="15.75" customHeight="1">
      <c r="A63" s="239" t="s">
        <v>669</v>
      </c>
      <c r="B63" s="239" t="s">
        <v>674</v>
      </c>
      <c r="C63" s="964"/>
      <c r="D63" s="964"/>
    </row>
    <row r="64" spans="1:4" ht="15.75" customHeight="1">
      <c r="A64" s="239">
        <v>26</v>
      </c>
      <c r="B64" s="239" t="s">
        <v>675</v>
      </c>
      <c r="C64" s="964">
        <v>0.03</v>
      </c>
      <c r="D64" s="964">
        <v>0.03</v>
      </c>
    </row>
    <row r="65" spans="1:4" ht="15.75" customHeight="1">
      <c r="A65" s="239" t="s">
        <v>670</v>
      </c>
      <c r="B65" s="239" t="s">
        <v>119</v>
      </c>
      <c r="C65" s="964"/>
      <c r="D65" s="964"/>
    </row>
    <row r="66" spans="1:4" ht="15.75" customHeight="1">
      <c r="A66" s="239" t="s">
        <v>671</v>
      </c>
      <c r="B66" s="239" t="s">
        <v>676</v>
      </c>
      <c r="C66" s="964"/>
      <c r="D66" s="964"/>
    </row>
    <row r="67" spans="1:4" ht="15.75" customHeight="1">
      <c r="A67" s="239">
        <v>27</v>
      </c>
      <c r="B67" s="239" t="s">
        <v>125</v>
      </c>
      <c r="C67" s="964"/>
      <c r="D67" s="964"/>
    </row>
    <row r="68" spans="1:4" ht="15.75" customHeight="1">
      <c r="A68" s="287" t="s">
        <v>672</v>
      </c>
      <c r="B68" s="295" t="s">
        <v>127</v>
      </c>
      <c r="C68" s="965">
        <v>0.03</v>
      </c>
      <c r="D68" s="965">
        <v>0.03</v>
      </c>
    </row>
    <row r="69" spans="1:4" ht="15.75" customHeight="1">
      <c r="A69" s="239"/>
      <c r="B69" s="293"/>
      <c r="C69" s="270"/>
      <c r="D69" s="270"/>
    </row>
    <row r="70" spans="1:4" ht="15.75" customHeight="1">
      <c r="A70" s="266"/>
      <c r="B70" s="267" t="s">
        <v>677</v>
      </c>
      <c r="C70" s="265"/>
      <c r="D70" s="265"/>
    </row>
    <row r="71" spans="1:4" ht="15.75" customHeight="1">
      <c r="A71" s="287" t="s">
        <v>678</v>
      </c>
      <c r="B71" s="296" t="s">
        <v>594</v>
      </c>
      <c r="C71" s="238" t="s">
        <v>812</v>
      </c>
      <c r="D71" s="238" t="s">
        <v>812</v>
      </c>
    </row>
    <row r="72" spans="1:4" ht="15.75" customHeight="1">
      <c r="A72" s="237"/>
      <c r="B72" s="297"/>
      <c r="C72" s="241"/>
      <c r="D72" s="285"/>
    </row>
    <row r="73" spans="1:4" ht="15.75" customHeight="1">
      <c r="A73" s="266"/>
      <c r="B73" s="267" t="s">
        <v>679</v>
      </c>
      <c r="C73" s="265"/>
      <c r="D73" s="265"/>
    </row>
    <row r="74" spans="1:4" ht="23.15">
      <c r="A74" s="266">
        <v>28</v>
      </c>
      <c r="B74" s="262" t="s">
        <v>682</v>
      </c>
      <c r="C74" s="238">
        <v>10174.122160000001</v>
      </c>
      <c r="D74" s="238">
        <v>720.22380599999997</v>
      </c>
    </row>
    <row r="75" spans="1:4" ht="23.15">
      <c r="A75" s="266">
        <v>29</v>
      </c>
      <c r="B75" s="262" t="s">
        <v>683</v>
      </c>
      <c r="C75" s="238">
        <v>10174.122160000001</v>
      </c>
      <c r="D75" s="238">
        <v>720.22380599999997</v>
      </c>
    </row>
    <row r="76" spans="1:4" ht="34.75">
      <c r="A76" s="266">
        <v>30</v>
      </c>
      <c r="B76" s="262" t="s">
        <v>684</v>
      </c>
      <c r="C76" s="238">
        <v>10174.122160000001</v>
      </c>
      <c r="D76" s="238">
        <v>720.22380599999997</v>
      </c>
    </row>
    <row r="77" spans="1:4" ht="34.75">
      <c r="A77" s="266" t="s">
        <v>680</v>
      </c>
      <c r="B77" s="262" t="s">
        <v>685</v>
      </c>
      <c r="C77" s="238">
        <v>10174.122160000001</v>
      </c>
      <c r="D77" s="238">
        <v>720.22380599999997</v>
      </c>
    </row>
    <row r="78" spans="1:4" ht="34.75">
      <c r="A78" s="266">
        <v>31</v>
      </c>
      <c r="B78" s="262" t="s">
        <v>686</v>
      </c>
      <c r="C78" s="964">
        <v>0.11768868055256762</v>
      </c>
      <c r="D78" s="964">
        <v>0.12646731584196172</v>
      </c>
    </row>
    <row r="79" spans="1:4" ht="34.75">
      <c r="A79" s="298" t="s">
        <v>681</v>
      </c>
      <c r="B79" s="299" t="s">
        <v>687</v>
      </c>
      <c r="C79" s="964">
        <v>0.11768868055256762</v>
      </c>
      <c r="D79" s="964">
        <v>0.12646731584196172</v>
      </c>
    </row>
    <row r="80" spans="1:4">
      <c r="B80" s="190"/>
      <c r="C80" s="300"/>
      <c r="D80" s="300"/>
    </row>
  </sheetData>
  <mergeCells count="1">
    <mergeCell ref="C4:D4"/>
  </mergeCells>
  <conditionalFormatting sqref="D3 C16:C25">
    <cfRule type="cellIs" dxfId="38" priority="71" stopIfTrue="1" operator="lessThan">
      <formula>0</formula>
    </cfRule>
  </conditionalFormatting>
  <conditionalFormatting sqref="C72">
    <cfRule type="cellIs" dxfId="37" priority="68" stopIfTrue="1" operator="lessThan">
      <formula>0</formula>
    </cfRule>
  </conditionalFormatting>
  <conditionalFormatting sqref="C57">
    <cfRule type="cellIs" dxfId="36" priority="53" stopIfTrue="1" operator="lessThan">
      <formula>0</formula>
    </cfRule>
  </conditionalFormatting>
  <conditionalFormatting sqref="C44">
    <cfRule type="cellIs" dxfId="35" priority="46" stopIfTrue="1" operator="lessThan">
      <formula>0</formula>
    </cfRule>
  </conditionalFormatting>
  <conditionalFormatting sqref="C3">
    <cfRule type="cellIs" dxfId="34" priority="56" stopIfTrue="1" operator="lessThan">
      <formula>0</formula>
    </cfRule>
  </conditionalFormatting>
  <conditionalFormatting sqref="C59">
    <cfRule type="cellIs" dxfId="33" priority="52" stopIfTrue="1" operator="lessThan">
      <formula>0</formula>
    </cfRule>
  </conditionalFormatting>
  <conditionalFormatting sqref="C35:C36">
    <cfRule type="cellIs" dxfId="32" priority="55" stopIfTrue="1" operator="lessThan">
      <formula>0</formula>
    </cfRule>
  </conditionalFormatting>
  <conditionalFormatting sqref="C41:C42">
    <cfRule type="cellIs" dxfId="31" priority="54" stopIfTrue="1" operator="lessThan">
      <formula>0</formula>
    </cfRule>
  </conditionalFormatting>
  <conditionalFormatting sqref="C61:C69">
    <cfRule type="cellIs" dxfId="30" priority="51" stopIfTrue="1" operator="lessThan">
      <formula>0</formula>
    </cfRule>
  </conditionalFormatting>
  <conditionalFormatting sqref="C45:C53 C55">
    <cfRule type="cellIs" dxfId="29" priority="47" stopIfTrue="1" operator="lessThan">
      <formula>0</formula>
    </cfRule>
  </conditionalFormatting>
  <conditionalFormatting sqref="C38:C40 C7 C29:C34 C9:C12">
    <cfRule type="cellIs" dxfId="28" priority="58" stopIfTrue="1" operator="lessThan">
      <formula>0</formula>
    </cfRule>
  </conditionalFormatting>
  <conditionalFormatting sqref="C13:C14">
    <cfRule type="cellIs" dxfId="27" priority="57" stopIfTrue="1" operator="lessThan">
      <formula>0</formula>
    </cfRule>
  </conditionalFormatting>
  <conditionalFormatting sqref="C8">
    <cfRule type="cellIs" dxfId="26" priority="43" stopIfTrue="1" operator="lessThan">
      <formula>0</formula>
    </cfRule>
  </conditionalFormatting>
  <conditionalFormatting sqref="C54">
    <cfRule type="cellIs" dxfId="25" priority="41" stopIfTrue="1" operator="lessThan">
      <formula>0</formula>
    </cfRule>
  </conditionalFormatting>
  <conditionalFormatting sqref="C58">
    <cfRule type="cellIs" dxfId="24" priority="39" stopIfTrue="1" operator="lessThan">
      <formula>0</formula>
    </cfRule>
  </conditionalFormatting>
  <conditionalFormatting sqref="C74:C77">
    <cfRule type="cellIs" dxfId="23" priority="37" stopIfTrue="1" operator="lessThan">
      <formula>0</formula>
    </cfRule>
  </conditionalFormatting>
  <conditionalFormatting sqref="D16:D25">
    <cfRule type="cellIs" dxfId="22" priority="19" stopIfTrue="1" operator="lessThan">
      <formula>0</formula>
    </cfRule>
  </conditionalFormatting>
  <conditionalFormatting sqref="D72">
    <cfRule type="cellIs" dxfId="21" priority="18" stopIfTrue="1" operator="lessThan">
      <formula>0</formula>
    </cfRule>
  </conditionalFormatting>
  <conditionalFormatting sqref="D38:D40 D7 D29:D34 D9:D12">
    <cfRule type="cellIs" dxfId="20" priority="17" stopIfTrue="1" operator="lessThan">
      <formula>0</formula>
    </cfRule>
  </conditionalFormatting>
  <conditionalFormatting sqref="D13:D14">
    <cfRule type="cellIs" dxfId="19" priority="16" stopIfTrue="1" operator="lessThan">
      <formula>0</formula>
    </cfRule>
  </conditionalFormatting>
  <conditionalFormatting sqref="D41:D42">
    <cfRule type="cellIs" dxfId="18" priority="14" stopIfTrue="1" operator="lessThan">
      <formula>0</formula>
    </cfRule>
  </conditionalFormatting>
  <conditionalFormatting sqref="D59">
    <cfRule type="cellIs" dxfId="17" priority="12" stopIfTrue="1" operator="lessThan">
      <formula>0</formula>
    </cfRule>
  </conditionalFormatting>
  <conditionalFormatting sqref="D61:D69">
    <cfRule type="cellIs" dxfId="16" priority="11" stopIfTrue="1" operator="lessThan">
      <formula>0</formula>
    </cfRule>
  </conditionalFormatting>
  <conditionalFormatting sqref="D45:D53 D55">
    <cfRule type="cellIs" dxfId="15" priority="10" stopIfTrue="1" operator="lessThan">
      <formula>0</formula>
    </cfRule>
  </conditionalFormatting>
  <conditionalFormatting sqref="D44">
    <cfRule type="cellIs" dxfId="14" priority="9" stopIfTrue="1" operator="lessThan">
      <formula>0</formula>
    </cfRule>
  </conditionalFormatting>
  <conditionalFormatting sqref="D71">
    <cfRule type="cellIs" dxfId="13" priority="8" stopIfTrue="1" operator="lessThan">
      <formula>0</formula>
    </cfRule>
  </conditionalFormatting>
  <conditionalFormatting sqref="D54">
    <cfRule type="cellIs" dxfId="12" priority="6" stopIfTrue="1" operator="lessThan">
      <formula>0</formula>
    </cfRule>
  </conditionalFormatting>
  <conditionalFormatting sqref="D58">
    <cfRule type="cellIs" dxfId="11" priority="5" stopIfTrue="1" operator="lessThan">
      <formula>0</formula>
    </cfRule>
  </conditionalFormatting>
  <conditionalFormatting sqref="D74:D79">
    <cfRule type="cellIs" dxfId="10" priority="4" stopIfTrue="1" operator="lessThan">
      <formula>0</formula>
    </cfRule>
  </conditionalFormatting>
  <conditionalFormatting sqref="D57">
    <cfRule type="cellIs" dxfId="9" priority="13" stopIfTrue="1" operator="lessThan">
      <formula>0</formula>
    </cfRule>
  </conditionalFormatting>
  <conditionalFormatting sqref="D35:D36">
    <cfRule type="cellIs" dxfId="8" priority="15" stopIfTrue="1" operator="lessThan">
      <formula>0</formula>
    </cfRule>
  </conditionalFormatting>
  <conditionalFormatting sqref="D8">
    <cfRule type="cellIs" dxfId="7" priority="7" stopIfTrue="1" operator="lessThan">
      <formula>0</formula>
    </cfRule>
  </conditionalFormatting>
  <conditionalFormatting sqref="C78">
    <cfRule type="cellIs" dxfId="6" priority="3" stopIfTrue="1" operator="lessThan">
      <formula>0</formula>
    </cfRule>
  </conditionalFormatting>
  <conditionalFormatting sqref="C79">
    <cfRule type="cellIs" dxfId="5" priority="2" stopIfTrue="1" operator="lessThan">
      <formula>0</formula>
    </cfRule>
  </conditionalFormatting>
  <conditionalFormatting sqref="C71">
    <cfRule type="cellIs" dxfId="4" priority="1" stopIfTrue="1" operator="lessThan">
      <formula>0</formula>
    </cfRule>
  </conditionalFormatting>
  <hyperlinks>
    <hyperlink ref="F4" location="Index!A1" display="Index" xr:uid="{4BF44846-D062-40C8-BC38-8FF8038A699A}"/>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5276-A5C2-47E6-BB1D-90EFD4C5E27C}">
  <sheetPr>
    <tabColor rgb="FF005AB4"/>
  </sheetPr>
  <dimension ref="A1:E20"/>
  <sheetViews>
    <sheetView showGridLines="0" zoomScaleNormal="100" workbookViewId="0"/>
  </sheetViews>
  <sheetFormatPr defaultColWidth="9.3046875" defaultRowHeight="11.6"/>
  <cols>
    <col min="1" max="1" width="7" style="78" customWidth="1"/>
    <col min="2" max="2" width="96.3046875" style="78" customWidth="1"/>
    <col min="3" max="3" width="16.3046875" style="236" customWidth="1"/>
    <col min="4" max="4" width="4.15234375" style="78" customWidth="1"/>
    <col min="5" max="5" width="8.53515625" style="78" customWidth="1"/>
    <col min="6" max="16384" width="9.3046875" style="78"/>
  </cols>
  <sheetData>
    <row r="1" spans="1:5" ht="15" customHeight="1">
      <c r="A1" s="15" t="s">
        <v>816</v>
      </c>
    </row>
    <row r="2" spans="1:5" ht="15.75" customHeight="1">
      <c r="A2" s="103"/>
    </row>
    <row r="3" spans="1:5" ht="15.75" customHeight="1">
      <c r="C3" s="301" t="s">
        <v>44</v>
      </c>
    </row>
    <row r="4" spans="1:5" ht="15.75" customHeight="1">
      <c r="A4" s="302"/>
      <c r="B4" s="303"/>
      <c r="C4" s="1025" t="s">
        <v>577</v>
      </c>
      <c r="E4" s="97" t="s">
        <v>283</v>
      </c>
    </row>
    <row r="5" spans="1:5" ht="15.75" customHeight="1">
      <c r="A5" s="248" t="s">
        <v>1056</v>
      </c>
      <c r="B5" s="248"/>
      <c r="C5" s="1027"/>
    </row>
    <row r="6" spans="1:5" s="59" customFormat="1" ht="15.75" customHeight="1">
      <c r="A6" s="237" t="s">
        <v>443</v>
      </c>
      <c r="B6" s="261" t="s">
        <v>595</v>
      </c>
      <c r="C6" s="244">
        <v>1448147.99762133</v>
      </c>
      <c r="D6" s="659"/>
    </row>
    <row r="7" spans="1:5" s="59" customFormat="1" ht="15.75" customHeight="1">
      <c r="A7" s="237" t="s">
        <v>444</v>
      </c>
      <c r="B7" s="261" t="s">
        <v>596</v>
      </c>
      <c r="C7" s="238">
        <v>44032</v>
      </c>
      <c r="D7" s="659"/>
      <c r="E7" s="945"/>
    </row>
    <row r="8" spans="1:5" s="59" customFormat="1" ht="15.75" customHeight="1">
      <c r="A8" s="237" t="s">
        <v>597</v>
      </c>
      <c r="B8" s="261" t="s">
        <v>598</v>
      </c>
      <c r="C8" s="244">
        <v>1383072.2322369998</v>
      </c>
      <c r="D8" s="659"/>
    </row>
    <row r="9" spans="1:5" s="59" customFormat="1" ht="15.75" customHeight="1">
      <c r="A9" s="237" t="s">
        <v>599</v>
      </c>
      <c r="B9" s="261" t="s">
        <v>355</v>
      </c>
      <c r="C9" s="244">
        <v>18898.173299999999</v>
      </c>
      <c r="D9" s="659"/>
    </row>
    <row r="10" spans="1:5" s="59" customFormat="1" ht="15.75" customHeight="1">
      <c r="A10" s="237" t="s">
        <v>382</v>
      </c>
      <c r="B10" s="261" t="s">
        <v>600</v>
      </c>
      <c r="C10" s="244">
        <v>211058.59669199999</v>
      </c>
      <c r="D10" s="659"/>
    </row>
    <row r="11" spans="1:5" s="59" customFormat="1" ht="15.75" customHeight="1">
      <c r="A11" s="237" t="s">
        <v>601</v>
      </c>
      <c r="B11" s="261" t="s">
        <v>862</v>
      </c>
      <c r="C11" s="244">
        <v>7536.1382460000004</v>
      </c>
      <c r="D11" s="659"/>
    </row>
    <row r="12" spans="1:5" s="59" customFormat="1" ht="15.75" customHeight="1">
      <c r="A12" s="237" t="s">
        <v>602</v>
      </c>
      <c r="B12" s="261" t="s">
        <v>350</v>
      </c>
      <c r="C12" s="244">
        <v>25628.667092</v>
      </c>
      <c r="D12" s="659"/>
    </row>
    <row r="13" spans="1:5" s="59" customFormat="1" ht="15.75" customHeight="1">
      <c r="A13" s="237" t="s">
        <v>603</v>
      </c>
      <c r="B13" s="261" t="s">
        <v>604</v>
      </c>
      <c r="C13" s="244">
        <v>555813.05941099999</v>
      </c>
      <c r="D13" s="659"/>
    </row>
    <row r="14" spans="1:5" s="59" customFormat="1" ht="15.75" customHeight="1">
      <c r="A14" s="237" t="s">
        <v>605</v>
      </c>
      <c r="B14" s="261" t="s">
        <v>606</v>
      </c>
      <c r="C14" s="244">
        <v>127993.03456499999</v>
      </c>
      <c r="D14" s="659"/>
    </row>
    <row r="15" spans="1:5" s="59" customFormat="1" ht="15.75" customHeight="1">
      <c r="A15" s="237" t="s">
        <v>607</v>
      </c>
      <c r="B15" s="261" t="s">
        <v>608</v>
      </c>
      <c r="C15" s="244">
        <v>387074.95586300001</v>
      </c>
      <c r="D15" s="659"/>
    </row>
    <row r="16" spans="1:5" s="59" customFormat="1" ht="15.75" customHeight="1">
      <c r="A16" s="237" t="s">
        <v>609</v>
      </c>
      <c r="B16" s="261" t="s">
        <v>354</v>
      </c>
      <c r="C16" s="244">
        <v>9848.9121209999994</v>
      </c>
      <c r="D16" s="659"/>
    </row>
    <row r="17" spans="1:4" s="59" customFormat="1" ht="15.75" customHeight="1">
      <c r="A17" s="276" t="s">
        <v>610</v>
      </c>
      <c r="B17" s="660" t="s">
        <v>863</v>
      </c>
      <c r="C17" s="244">
        <v>39220.694946999996</v>
      </c>
      <c r="D17" s="659"/>
    </row>
    <row r="18" spans="1:4" ht="15" customHeight="1">
      <c r="A18" s="304"/>
      <c r="B18" s="305"/>
      <c r="C18" s="306"/>
    </row>
    <row r="19" spans="1:4" ht="15" customHeight="1"/>
    <row r="20" spans="1:4" ht="15" customHeight="1"/>
  </sheetData>
  <mergeCells count="1">
    <mergeCell ref="C4:C5"/>
  </mergeCells>
  <conditionalFormatting sqref="C9:C17">
    <cfRule type="cellIs" dxfId="3" priority="15" stopIfTrue="1" operator="lessThan">
      <formula>0</formula>
    </cfRule>
  </conditionalFormatting>
  <conditionalFormatting sqref="C6">
    <cfRule type="cellIs" dxfId="2" priority="6" stopIfTrue="1" operator="lessThan">
      <formula>0</formula>
    </cfRule>
  </conditionalFormatting>
  <conditionalFormatting sqref="C8">
    <cfRule type="cellIs" dxfId="1" priority="5" stopIfTrue="1" operator="lessThan">
      <formula>0</formula>
    </cfRule>
  </conditionalFormatting>
  <conditionalFormatting sqref="C7">
    <cfRule type="cellIs" dxfId="0" priority="1" stopIfTrue="1" operator="lessThan">
      <formula>0</formula>
    </cfRule>
  </conditionalFormatting>
  <hyperlinks>
    <hyperlink ref="E4" location="Index!A1" display="Index" xr:uid="{345154D4-DEDE-4008-9167-E772243FA5C3}"/>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D3CA-4C13-4303-B217-721FEB7F2D40}">
  <sheetPr>
    <tabColor rgb="FF005AB4"/>
  </sheetPr>
  <dimension ref="A1:F11"/>
  <sheetViews>
    <sheetView showGridLines="0" workbookViewId="0"/>
  </sheetViews>
  <sheetFormatPr defaultColWidth="8.84375" defaultRowHeight="12.9"/>
  <cols>
    <col min="1" max="1" width="8.69140625" style="5" customWidth="1"/>
    <col min="2" max="2" width="95.3046875" style="5" customWidth="1"/>
    <col min="3" max="3" width="3.15234375" style="5" customWidth="1"/>
    <col min="4" max="4" width="37.3828125" style="5" customWidth="1"/>
    <col min="5" max="5" width="3.3046875" style="5" customWidth="1"/>
    <col min="6" max="6" width="6.53515625" style="5" customWidth="1"/>
    <col min="7" max="16384" width="8.84375" style="5"/>
  </cols>
  <sheetData>
    <row r="1" spans="1:6">
      <c r="A1" s="48" t="s">
        <v>1247</v>
      </c>
    </row>
    <row r="2" spans="1:6">
      <c r="A2" s="58"/>
    </row>
    <row r="3" spans="1:6">
      <c r="A3" s="31"/>
      <c r="D3" s="686" t="s">
        <v>44</v>
      </c>
    </row>
    <row r="4" spans="1:6" ht="31.5" customHeight="1">
      <c r="A4" s="197" t="s">
        <v>805</v>
      </c>
      <c r="B4" s="848" t="s">
        <v>537</v>
      </c>
      <c r="C4" s="848"/>
      <c r="D4" s="849" t="s">
        <v>1554</v>
      </c>
      <c r="F4" s="97" t="s">
        <v>283</v>
      </c>
    </row>
    <row r="5" spans="1:6" ht="127.3">
      <c r="A5" s="694" t="s">
        <v>978</v>
      </c>
      <c r="B5" s="695" t="s">
        <v>1542</v>
      </c>
      <c r="C5" s="696"/>
      <c r="D5" s="695" t="s">
        <v>1248</v>
      </c>
    </row>
    <row r="6" spans="1:6" ht="150.44999999999999">
      <c r="A6" s="776" t="s">
        <v>981</v>
      </c>
      <c r="B6" s="777" t="s">
        <v>1543</v>
      </c>
      <c r="C6" s="778"/>
      <c r="D6" s="695" t="s">
        <v>1248</v>
      </c>
    </row>
    <row r="7" spans="1:6">
      <c r="A7" s="687"/>
      <c r="B7" s="688"/>
      <c r="C7" s="689"/>
      <c r="D7" s="689"/>
    </row>
    <row r="8" spans="1:6">
      <c r="A8" s="687"/>
      <c r="B8" s="688"/>
      <c r="C8" s="689"/>
      <c r="D8" s="689"/>
    </row>
    <row r="9" spans="1:6">
      <c r="A9" s="687"/>
      <c r="B9" s="688"/>
      <c r="C9" s="689"/>
      <c r="D9" s="689"/>
    </row>
    <row r="10" spans="1:6">
      <c r="A10" s="687"/>
      <c r="B10" s="688"/>
      <c r="C10" s="689"/>
      <c r="D10" s="689"/>
    </row>
    <row r="11" spans="1:6">
      <c r="A11" s="687"/>
      <c r="B11" s="688"/>
      <c r="C11" s="689"/>
      <c r="D11" s="689"/>
    </row>
  </sheetData>
  <hyperlinks>
    <hyperlink ref="F4" location="Index!A1" display="Index" xr:uid="{3CB35E9C-DA0C-4235-B38B-AB23BFD05E26}"/>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AB4"/>
  </sheetPr>
  <dimension ref="A1:I133"/>
  <sheetViews>
    <sheetView showGridLines="0" workbookViewId="0"/>
  </sheetViews>
  <sheetFormatPr defaultColWidth="8.84375" defaultRowHeight="12.9"/>
  <cols>
    <col min="1" max="1" width="8.3828125" style="14" customWidth="1"/>
    <col min="2" max="2" width="89.84375" style="12" customWidth="1"/>
    <col min="3" max="5" width="11.3828125" style="12" customWidth="1"/>
    <col min="6" max="6" width="11" style="12" customWidth="1"/>
    <col min="7" max="7" width="10.53515625" style="12" customWidth="1"/>
    <col min="8" max="8" width="3.69140625" style="12" customWidth="1"/>
    <col min="9" max="16384" width="8.84375" style="12"/>
  </cols>
  <sheetData>
    <row r="1" spans="1:9">
      <c r="A1" s="21" t="s">
        <v>140</v>
      </c>
    </row>
    <row r="2" spans="1:9">
      <c r="A2" s="21"/>
    </row>
    <row r="3" spans="1:9">
      <c r="A3" s="21"/>
      <c r="C3" s="67" t="s">
        <v>44</v>
      </c>
      <c r="D3" s="67" t="s">
        <v>45</v>
      </c>
      <c r="E3" s="67" t="s">
        <v>46</v>
      </c>
      <c r="F3" s="67" t="s">
        <v>84</v>
      </c>
      <c r="G3" s="67" t="s">
        <v>85</v>
      </c>
    </row>
    <row r="4" spans="1:9" ht="22.5" customHeight="1">
      <c r="A4" s="307"/>
      <c r="B4" s="308"/>
      <c r="C4" s="309"/>
      <c r="D4" s="309"/>
      <c r="E4" s="309"/>
      <c r="F4" s="309"/>
      <c r="G4" s="309"/>
      <c r="I4" s="97" t="s">
        <v>283</v>
      </c>
    </row>
    <row r="5" spans="1:9" ht="22.5" customHeight="1">
      <c r="A5" s="1032" t="s">
        <v>83</v>
      </c>
      <c r="B5" s="1032"/>
      <c r="C5" s="310" t="s">
        <v>1555</v>
      </c>
      <c r="D5" s="940" t="s">
        <v>1556</v>
      </c>
      <c r="E5" s="940" t="s">
        <v>932</v>
      </c>
      <c r="F5" s="940" t="s">
        <v>933</v>
      </c>
      <c r="G5" s="940" t="s">
        <v>806</v>
      </c>
    </row>
    <row r="6" spans="1:9" ht="15.75" customHeight="1">
      <c r="A6" s="24" t="s">
        <v>86</v>
      </c>
      <c r="B6" s="10"/>
      <c r="C6" s="25"/>
      <c r="D6" s="25"/>
      <c r="E6" s="25"/>
      <c r="F6" s="311"/>
      <c r="G6" s="25"/>
    </row>
    <row r="7" spans="1:9" ht="15.75" customHeight="1">
      <c r="A7" s="22">
        <v>1</v>
      </c>
      <c r="B7" s="16" t="s">
        <v>87</v>
      </c>
      <c r="C7" s="26">
        <v>166196</v>
      </c>
      <c r="D7" s="26">
        <v>164876.60599755001</v>
      </c>
      <c r="E7" s="26">
        <v>169518</v>
      </c>
      <c r="F7" s="26">
        <v>163646.88278561999</v>
      </c>
      <c r="G7" s="26">
        <v>159200</v>
      </c>
    </row>
    <row r="8" spans="1:9" ht="15.75" customHeight="1">
      <c r="A8" s="22">
        <v>2</v>
      </c>
      <c r="B8" s="16" t="s">
        <v>88</v>
      </c>
      <c r="C8" s="26">
        <v>179697</v>
      </c>
      <c r="D8" s="26">
        <v>178260.60599755001</v>
      </c>
      <c r="E8" s="26">
        <v>182323</v>
      </c>
      <c r="F8" s="26">
        <v>176050.88278561999</v>
      </c>
      <c r="G8" s="26">
        <v>172558</v>
      </c>
    </row>
    <row r="9" spans="1:9" ht="15.75" customHeight="1">
      <c r="A9" s="22">
        <v>3</v>
      </c>
      <c r="B9" s="16" t="s">
        <v>89</v>
      </c>
      <c r="C9" s="26">
        <v>212477</v>
      </c>
      <c r="D9" s="26">
        <v>197898.60599755001</v>
      </c>
      <c r="E9" s="26">
        <v>201889</v>
      </c>
      <c r="F9" s="26">
        <v>196320.88278561999</v>
      </c>
      <c r="G9" s="26">
        <v>193365</v>
      </c>
    </row>
    <row r="10" spans="1:9" ht="15.75" customHeight="1">
      <c r="A10" s="24" t="s">
        <v>90</v>
      </c>
      <c r="B10" s="10"/>
      <c r="C10" s="25"/>
      <c r="D10" s="25"/>
      <c r="E10" s="25"/>
      <c r="F10" s="25"/>
      <c r="G10" s="25"/>
    </row>
    <row r="11" spans="1:9" ht="15.75" customHeight="1">
      <c r="A11" s="22">
        <v>4</v>
      </c>
      <c r="B11" s="16" t="s">
        <v>91</v>
      </c>
      <c r="C11" s="26">
        <v>883831.82865478657</v>
      </c>
      <c r="D11" s="26">
        <v>868740</v>
      </c>
      <c r="E11" s="26">
        <v>872174</v>
      </c>
      <c r="F11" s="26">
        <v>870676.83661850879</v>
      </c>
      <c r="G11" s="26">
        <v>812822</v>
      </c>
    </row>
    <row r="12" spans="1:9" ht="15.75" customHeight="1">
      <c r="A12" s="24" t="s">
        <v>143</v>
      </c>
      <c r="B12" s="10"/>
      <c r="C12" s="25"/>
      <c r="D12" s="25"/>
      <c r="E12" s="25"/>
      <c r="F12" s="25"/>
      <c r="G12" s="25"/>
    </row>
    <row r="13" spans="1:9" ht="15.75" customHeight="1">
      <c r="A13" s="22">
        <v>5</v>
      </c>
      <c r="B13" s="16" t="s">
        <v>141</v>
      </c>
      <c r="C13" s="69">
        <v>0.18804029749975665</v>
      </c>
      <c r="D13" s="69">
        <v>0.1897888900150482</v>
      </c>
      <c r="E13" s="69">
        <v>0.19436259278538456</v>
      </c>
      <c r="F13" s="69">
        <v>0.18795364238835569</v>
      </c>
      <c r="G13" s="69">
        <v>0.19586086316472559</v>
      </c>
    </row>
    <row r="14" spans="1:9" ht="15.75" customHeight="1">
      <c r="A14" s="22">
        <v>6</v>
      </c>
      <c r="B14" s="16" t="s">
        <v>92</v>
      </c>
      <c r="C14" s="69">
        <v>0.20331582793697664</v>
      </c>
      <c r="D14" s="69">
        <v>0.20519512129719558</v>
      </c>
      <c r="E14" s="69">
        <v>0.20904429620694953</v>
      </c>
      <c r="F14" s="69">
        <v>0.20220003034576825</v>
      </c>
      <c r="G14" s="69">
        <v>0.21229496749986632</v>
      </c>
    </row>
    <row r="15" spans="1:9" ht="15.75" customHeight="1">
      <c r="A15" s="22">
        <v>7</v>
      </c>
      <c r="B15" s="16" t="s">
        <v>93</v>
      </c>
      <c r="C15" s="69">
        <v>0.24040433158352661</v>
      </c>
      <c r="D15" s="69">
        <v>0.22780028940230695</v>
      </c>
      <c r="E15" s="69">
        <v>0.2314778931726926</v>
      </c>
      <c r="F15" s="69">
        <v>0.22548076913138201</v>
      </c>
      <c r="G15" s="69">
        <v>0.23789344099150228</v>
      </c>
    </row>
    <row r="16" spans="1:9" ht="15.75" customHeight="1">
      <c r="A16" s="24" t="s">
        <v>94</v>
      </c>
      <c r="B16" s="10"/>
      <c r="C16" s="25"/>
      <c r="D16" s="25"/>
      <c r="E16" s="25"/>
      <c r="F16" s="84"/>
      <c r="G16" s="84"/>
    </row>
    <row r="17" spans="1:8" ht="15.75" customHeight="1">
      <c r="A17" s="22" t="s">
        <v>95</v>
      </c>
      <c r="B17" s="11" t="s">
        <v>142</v>
      </c>
      <c r="C17" s="69">
        <v>3.5000000000000003E-2</v>
      </c>
      <c r="D17" s="69">
        <v>3.5000000000000003E-2</v>
      </c>
      <c r="E17" s="69">
        <v>3.5000000000000003E-2</v>
      </c>
      <c r="F17" s="69">
        <v>3.2000000000000001E-2</v>
      </c>
      <c r="G17" s="69">
        <v>3.2000000000000001E-2</v>
      </c>
    </row>
    <row r="18" spans="1:8" ht="15.75" customHeight="1">
      <c r="A18" s="22" t="s">
        <v>96</v>
      </c>
      <c r="B18" s="11" t="s">
        <v>97</v>
      </c>
      <c r="C18" s="69">
        <v>0.02</v>
      </c>
      <c r="D18" s="69">
        <v>0.02</v>
      </c>
      <c r="E18" s="69">
        <v>0.02</v>
      </c>
      <c r="F18" s="69">
        <v>1.7999999999999999E-2</v>
      </c>
      <c r="G18" s="69">
        <v>1.7999999999999999E-2</v>
      </c>
      <c r="H18" s="27"/>
    </row>
    <row r="19" spans="1:8" ht="15.75" customHeight="1">
      <c r="A19" s="22" t="s">
        <v>98</v>
      </c>
      <c r="B19" s="11" t="s">
        <v>99</v>
      </c>
      <c r="C19" s="69">
        <v>2.5999999999999999E-2</v>
      </c>
      <c r="D19" s="69">
        <v>2.5999999999999999E-2</v>
      </c>
      <c r="E19" s="69">
        <v>2.5999999999999999E-2</v>
      </c>
      <c r="F19" s="69">
        <v>2.4E-2</v>
      </c>
      <c r="G19" s="69">
        <v>2.4E-2</v>
      </c>
      <c r="H19" s="27"/>
    </row>
    <row r="20" spans="1:8" ht="15.75" customHeight="1">
      <c r="A20" s="22" t="s">
        <v>100</v>
      </c>
      <c r="B20" s="11" t="s">
        <v>101</v>
      </c>
      <c r="C20" s="69">
        <v>3.5000000000000003E-2</v>
      </c>
      <c r="D20" s="69">
        <v>3.5000000000000003E-2</v>
      </c>
      <c r="E20" s="69">
        <v>3.5000000000000003E-2</v>
      </c>
      <c r="F20" s="69">
        <v>3.2000000000000001E-2</v>
      </c>
      <c r="G20" s="69">
        <v>3.2000000000000001E-2</v>
      </c>
    </row>
    <row r="21" spans="1:8" ht="15.75" customHeight="1">
      <c r="A21" s="24" t="s">
        <v>102</v>
      </c>
      <c r="B21" s="10"/>
      <c r="C21" s="25"/>
      <c r="D21" s="25"/>
      <c r="E21" s="25"/>
      <c r="F21" s="84"/>
      <c r="G21" s="84"/>
    </row>
    <row r="22" spans="1:8" ht="15.75" customHeight="1">
      <c r="A22" s="22">
        <v>8</v>
      </c>
      <c r="B22" s="16" t="s">
        <v>103</v>
      </c>
      <c r="C22" s="69">
        <v>2.5000000000000001E-2</v>
      </c>
      <c r="D22" s="69">
        <v>2.5000000000000001E-2</v>
      </c>
      <c r="E22" s="69">
        <v>2.5000000000000001E-2</v>
      </c>
      <c r="F22" s="69">
        <v>2.5000000000000001E-2</v>
      </c>
      <c r="G22" s="69">
        <v>2.5000000000000001E-2</v>
      </c>
    </row>
    <row r="23" spans="1:8">
      <c r="A23" s="22" t="s">
        <v>56</v>
      </c>
      <c r="B23" s="16" t="s">
        <v>104</v>
      </c>
      <c r="C23" s="69">
        <v>0</v>
      </c>
      <c r="D23" s="69">
        <v>0</v>
      </c>
      <c r="E23" s="69">
        <v>0</v>
      </c>
      <c r="F23" s="69">
        <v>0</v>
      </c>
      <c r="G23" s="69">
        <v>0</v>
      </c>
    </row>
    <row r="24" spans="1:8" ht="15.75" customHeight="1">
      <c r="A24" s="22">
        <v>9</v>
      </c>
      <c r="B24" s="16" t="s">
        <v>105</v>
      </c>
      <c r="C24" s="69">
        <v>1.89E-2</v>
      </c>
      <c r="D24" s="69">
        <v>1.9E-2</v>
      </c>
      <c r="E24" s="69">
        <v>0</v>
      </c>
      <c r="F24" s="69">
        <v>0</v>
      </c>
      <c r="G24" s="69">
        <v>0</v>
      </c>
    </row>
    <row r="25" spans="1:8" ht="15.75" customHeight="1">
      <c r="A25" s="22" t="s">
        <v>106</v>
      </c>
      <c r="B25" s="16" t="s">
        <v>107</v>
      </c>
      <c r="C25" s="69">
        <v>2.8299999999999999E-2</v>
      </c>
      <c r="D25" s="69">
        <v>2.8000000000000001E-2</v>
      </c>
      <c r="E25" s="69">
        <v>2.8000000000000001E-2</v>
      </c>
      <c r="F25" s="85">
        <v>2.8000000000000001E-2</v>
      </c>
      <c r="G25" s="69">
        <v>2.8000000000000001E-2</v>
      </c>
    </row>
    <row r="26" spans="1:8" ht="15.75" customHeight="1">
      <c r="A26" s="22">
        <v>10</v>
      </c>
      <c r="B26" s="16" t="s">
        <v>108</v>
      </c>
      <c r="C26" s="69">
        <v>0</v>
      </c>
      <c r="D26" s="69">
        <v>0</v>
      </c>
      <c r="E26" s="69">
        <v>0</v>
      </c>
      <c r="F26" s="69">
        <v>0</v>
      </c>
      <c r="G26" s="69">
        <v>0</v>
      </c>
    </row>
    <row r="27" spans="1:8" ht="15.75" customHeight="1">
      <c r="A27" s="22" t="s">
        <v>109</v>
      </c>
      <c r="B27" s="11" t="s">
        <v>110</v>
      </c>
      <c r="C27" s="69">
        <v>0.02</v>
      </c>
      <c r="D27" s="69">
        <v>0.02</v>
      </c>
      <c r="E27" s="69">
        <v>0.02</v>
      </c>
      <c r="F27" s="69">
        <v>0.02</v>
      </c>
      <c r="G27" s="69">
        <v>0.02</v>
      </c>
    </row>
    <row r="28" spans="1:8" ht="15.75" customHeight="1">
      <c r="A28" s="22">
        <v>11</v>
      </c>
      <c r="B28" s="16" t="s">
        <v>111</v>
      </c>
      <c r="C28" s="69">
        <v>9.1999999999999998E-2</v>
      </c>
      <c r="D28" s="69">
        <v>9.1999999999999998E-2</v>
      </c>
      <c r="E28" s="69">
        <v>7.2999999999999995E-2</v>
      </c>
      <c r="F28" s="69">
        <f>+F27+F25+F22</f>
        <v>7.3000000000000009E-2</v>
      </c>
      <c r="G28" s="69">
        <v>7.2999999999999995E-2</v>
      </c>
    </row>
    <row r="29" spans="1:8" ht="15.75" customHeight="1">
      <c r="A29" s="22" t="s">
        <v>112</v>
      </c>
      <c r="B29" s="16" t="s">
        <v>113</v>
      </c>
      <c r="C29" s="69">
        <v>0.20699999999999999</v>
      </c>
      <c r="D29" s="69">
        <v>0.20699999999999999</v>
      </c>
      <c r="E29" s="69">
        <v>0.188</v>
      </c>
      <c r="F29" s="69">
        <v>0.185</v>
      </c>
      <c r="G29" s="69">
        <v>0.185</v>
      </c>
    </row>
    <row r="30" spans="1:8" ht="15.75" customHeight="1">
      <c r="A30" s="22">
        <v>12</v>
      </c>
      <c r="B30" s="16" t="s">
        <v>114</v>
      </c>
      <c r="C30" s="69">
        <v>2.4064887122085571E-2</v>
      </c>
      <c r="D30" s="69">
        <v>2.0799578697366317E-2</v>
      </c>
      <c r="E30" s="69">
        <v>4.6477893172692603E-2</v>
      </c>
      <c r="F30" s="69">
        <v>4.0480769131381988E-2</v>
      </c>
      <c r="G30" s="69">
        <v>5.2893413318045035E-2</v>
      </c>
    </row>
    <row r="31" spans="1:8" ht="15.75" customHeight="1">
      <c r="A31" s="24" t="s">
        <v>115</v>
      </c>
      <c r="B31" s="10"/>
      <c r="C31" s="25"/>
      <c r="D31" s="25"/>
      <c r="E31" s="25"/>
      <c r="F31" s="25"/>
      <c r="G31" s="25"/>
    </row>
    <row r="32" spans="1:8" ht="15.75" customHeight="1">
      <c r="A32" s="22">
        <v>13</v>
      </c>
      <c r="B32" s="17" t="s">
        <v>116</v>
      </c>
      <c r="C32" s="73">
        <v>1517369</v>
      </c>
      <c r="D32" s="73">
        <v>1479892</v>
      </c>
      <c r="E32" s="73">
        <v>1438698</v>
      </c>
      <c r="F32" s="73">
        <v>1403726</v>
      </c>
      <c r="G32" s="73">
        <v>1364448</v>
      </c>
    </row>
    <row r="33" spans="1:7" ht="15.75" customHeight="1">
      <c r="A33" s="13">
        <v>14</v>
      </c>
      <c r="B33" s="18" t="s">
        <v>117</v>
      </c>
      <c r="C33" s="69">
        <v>0.11842669779071538</v>
      </c>
      <c r="D33" s="69">
        <v>0.12045546901814119</v>
      </c>
      <c r="E33" s="69">
        <v>0.12672811038775683</v>
      </c>
      <c r="F33" s="69">
        <v>0.12541684259294192</v>
      </c>
      <c r="G33" s="69">
        <v>0.12646726002016934</v>
      </c>
    </row>
    <row r="34" spans="1:7" ht="15.75" customHeight="1">
      <c r="A34" s="24" t="s">
        <v>144</v>
      </c>
      <c r="B34" s="10"/>
      <c r="C34" s="74"/>
      <c r="D34" s="74"/>
      <c r="E34" s="941"/>
      <c r="F34" s="74"/>
      <c r="G34" s="941"/>
    </row>
    <row r="35" spans="1:7" s="19" customFormat="1" ht="15.75" customHeight="1">
      <c r="A35" s="13" t="s">
        <v>118</v>
      </c>
      <c r="B35" s="11" t="s">
        <v>119</v>
      </c>
      <c r="C35" s="68">
        <v>0</v>
      </c>
      <c r="D35" s="69">
        <v>0</v>
      </c>
      <c r="E35" s="69">
        <v>0</v>
      </c>
      <c r="F35" s="85">
        <v>0</v>
      </c>
      <c r="G35" s="69">
        <v>0</v>
      </c>
    </row>
    <row r="36" spans="1:7" s="19" customFormat="1" ht="15.75" customHeight="1">
      <c r="A36" s="13" t="s">
        <v>120</v>
      </c>
      <c r="B36" s="11" t="s">
        <v>97</v>
      </c>
      <c r="C36" s="68">
        <v>0</v>
      </c>
      <c r="D36" s="69">
        <v>0</v>
      </c>
      <c r="E36" s="69">
        <v>0</v>
      </c>
      <c r="F36" s="85">
        <v>0</v>
      </c>
      <c r="G36" s="69">
        <v>0</v>
      </c>
    </row>
    <row r="37" spans="1:7" s="19" customFormat="1" ht="15.75" customHeight="1">
      <c r="A37" s="13" t="s">
        <v>121</v>
      </c>
      <c r="B37" s="11" t="s">
        <v>122</v>
      </c>
      <c r="C37" s="68">
        <v>0</v>
      </c>
      <c r="D37" s="69">
        <v>0</v>
      </c>
      <c r="E37" s="69">
        <v>0</v>
      </c>
      <c r="F37" s="85">
        <v>0</v>
      </c>
      <c r="G37" s="69">
        <v>0</v>
      </c>
    </row>
    <row r="38" spans="1:7" ht="15.75" customHeight="1">
      <c r="A38" s="24" t="s">
        <v>123</v>
      </c>
      <c r="B38" s="10"/>
      <c r="C38" s="74"/>
      <c r="D38" s="941"/>
      <c r="E38" s="941"/>
      <c r="F38" s="86"/>
      <c r="G38" s="941"/>
    </row>
    <row r="39" spans="1:7" s="19" customFormat="1" ht="15.75" customHeight="1">
      <c r="A39" s="13" t="s">
        <v>124</v>
      </c>
      <c r="B39" s="11" t="s">
        <v>125</v>
      </c>
      <c r="C39" s="68">
        <v>0</v>
      </c>
      <c r="D39" s="69">
        <v>0</v>
      </c>
      <c r="E39" s="69">
        <v>0</v>
      </c>
      <c r="F39" s="85">
        <v>0</v>
      </c>
      <c r="G39" s="69">
        <v>0</v>
      </c>
    </row>
    <row r="40" spans="1:7" s="19" customFormat="1" ht="15.75" customHeight="1">
      <c r="A40" s="13" t="s">
        <v>126</v>
      </c>
      <c r="B40" s="11" t="s">
        <v>127</v>
      </c>
      <c r="C40" s="68">
        <v>0.03</v>
      </c>
      <c r="D40" s="69">
        <v>0.03</v>
      </c>
      <c r="E40" s="69">
        <v>0.03</v>
      </c>
      <c r="F40" s="85">
        <v>0.03</v>
      </c>
      <c r="G40" s="69">
        <v>0.03</v>
      </c>
    </row>
    <row r="41" spans="1:7" ht="15.75" customHeight="1">
      <c r="A41" s="24" t="s">
        <v>128</v>
      </c>
      <c r="B41" s="10"/>
      <c r="C41" s="25"/>
      <c r="D41" s="25"/>
      <c r="E41" s="25"/>
      <c r="F41" s="25"/>
      <c r="G41" s="25"/>
    </row>
    <row r="42" spans="1:7" ht="15.75" customHeight="1">
      <c r="A42" s="22">
        <v>15</v>
      </c>
      <c r="B42" s="17" t="s">
        <v>129</v>
      </c>
      <c r="C42" s="26">
        <v>237247</v>
      </c>
      <c r="D42" s="26">
        <v>202018</v>
      </c>
      <c r="E42" s="26">
        <v>184990</v>
      </c>
      <c r="F42" s="26">
        <v>143044</v>
      </c>
      <c r="G42" s="26">
        <v>196746</v>
      </c>
    </row>
    <row r="43" spans="1:7" ht="15.75" customHeight="1">
      <c r="A43" s="13" t="s">
        <v>130</v>
      </c>
      <c r="B43" s="18" t="s">
        <v>131</v>
      </c>
      <c r="C43" s="26">
        <v>204740.46547924451</v>
      </c>
      <c r="D43" s="26">
        <v>175230</v>
      </c>
      <c r="E43" s="26">
        <v>192064</v>
      </c>
      <c r="F43" s="26">
        <v>169452</v>
      </c>
      <c r="G43" s="26">
        <v>159907</v>
      </c>
    </row>
    <row r="44" spans="1:7" ht="15.75" customHeight="1">
      <c r="A44" s="13" t="s">
        <v>132</v>
      </c>
      <c r="B44" s="18" t="s">
        <v>133</v>
      </c>
      <c r="C44" s="26">
        <v>55036</v>
      </c>
      <c r="D44" s="26">
        <v>68504</v>
      </c>
      <c r="E44" s="26">
        <v>78701</v>
      </c>
      <c r="F44" s="26">
        <v>96251</v>
      </c>
      <c r="G44" s="26">
        <v>62907</v>
      </c>
    </row>
    <row r="45" spans="1:7" ht="15.75" customHeight="1">
      <c r="A45" s="22">
        <v>16</v>
      </c>
      <c r="B45" s="17" t="s">
        <v>134</v>
      </c>
      <c r="C45" s="26">
        <v>149704.46547924451</v>
      </c>
      <c r="D45" s="26">
        <v>106726</v>
      </c>
      <c r="E45" s="26">
        <v>113701</v>
      </c>
      <c r="F45" s="26">
        <v>73201</v>
      </c>
      <c r="G45" s="26">
        <v>97000</v>
      </c>
    </row>
    <row r="46" spans="1:7" ht="15.75" customHeight="1">
      <c r="A46" s="22">
        <v>17</v>
      </c>
      <c r="B46" s="17" t="s">
        <v>135</v>
      </c>
      <c r="C46" s="75">
        <v>1.5847690263647658</v>
      </c>
      <c r="D46" s="70">
        <v>1.8928658433746228</v>
      </c>
      <c r="E46" s="70">
        <v>1.63</v>
      </c>
      <c r="F46" s="70">
        <v>1.9541263097498669</v>
      </c>
      <c r="G46" s="70">
        <v>2.0283092783505157</v>
      </c>
    </row>
    <row r="47" spans="1:7" ht="15.75" customHeight="1">
      <c r="A47" s="24" t="s">
        <v>136</v>
      </c>
      <c r="B47" s="10"/>
      <c r="C47" s="25"/>
      <c r="D47" s="25"/>
      <c r="E47" s="25"/>
      <c r="F47" s="25"/>
      <c r="G47" s="25"/>
    </row>
    <row r="48" spans="1:7" ht="15.75" customHeight="1">
      <c r="A48" s="22">
        <v>18</v>
      </c>
      <c r="B48" s="17" t="s">
        <v>137</v>
      </c>
      <c r="C48" s="26">
        <v>1109623</v>
      </c>
      <c r="D48" s="26">
        <v>1079981</v>
      </c>
      <c r="E48" s="26">
        <v>1030192</v>
      </c>
      <c r="F48" s="26">
        <v>1011948</v>
      </c>
      <c r="G48" s="26">
        <v>1001543</v>
      </c>
    </row>
    <row r="49" spans="1:7" ht="15.75" customHeight="1">
      <c r="A49" s="22">
        <v>19</v>
      </c>
      <c r="B49" s="12" t="s">
        <v>138</v>
      </c>
      <c r="C49" s="26">
        <v>931991</v>
      </c>
      <c r="D49" s="26">
        <v>917977</v>
      </c>
      <c r="E49" s="26">
        <v>894038</v>
      </c>
      <c r="F49" s="26">
        <v>904105</v>
      </c>
      <c r="G49" s="26">
        <v>827953</v>
      </c>
    </row>
    <row r="50" spans="1:7" ht="15.75" customHeight="1">
      <c r="A50" s="22">
        <v>20</v>
      </c>
      <c r="B50" s="17" t="s">
        <v>139</v>
      </c>
      <c r="C50" s="75">
        <v>1.1905941151792239</v>
      </c>
      <c r="D50" s="70">
        <v>1.1764793671301133</v>
      </c>
      <c r="E50" s="70">
        <v>1.1522910659278465</v>
      </c>
      <c r="F50" s="70">
        <v>1.1192814993833682</v>
      </c>
      <c r="G50" s="70">
        <v>1.2096617531917575</v>
      </c>
    </row>
    <row r="104" spans="1:9">
      <c r="A104" s="23"/>
      <c r="B104" s="20"/>
      <c r="C104" s="20"/>
      <c r="D104" s="20"/>
      <c r="E104" s="20"/>
      <c r="F104" s="20"/>
      <c r="G104" s="20"/>
      <c r="H104" s="20"/>
      <c r="I104" s="20"/>
    </row>
    <row r="105" spans="1:9">
      <c r="A105" s="23"/>
      <c r="B105" s="20"/>
      <c r="C105" s="20"/>
      <c r="D105" s="20"/>
      <c r="E105" s="20"/>
      <c r="F105" s="20"/>
      <c r="G105" s="20"/>
      <c r="H105" s="20"/>
      <c r="I105" s="20"/>
    </row>
    <row r="106" spans="1:9">
      <c r="A106" s="23"/>
      <c r="B106" s="20"/>
      <c r="C106" s="20"/>
      <c r="D106" s="20"/>
      <c r="E106" s="20"/>
      <c r="F106" s="20"/>
      <c r="G106" s="20"/>
      <c r="H106" s="20"/>
      <c r="I106" s="20"/>
    </row>
    <row r="107" spans="1:9">
      <c r="A107" s="23"/>
      <c r="B107" s="20"/>
      <c r="C107" s="20"/>
      <c r="D107" s="20"/>
      <c r="E107" s="20"/>
      <c r="F107" s="20"/>
      <c r="G107" s="20"/>
      <c r="H107" s="20"/>
      <c r="I107" s="20"/>
    </row>
    <row r="108" spans="1:9">
      <c r="A108" s="23"/>
      <c r="B108" s="20"/>
      <c r="C108" s="20"/>
      <c r="D108" s="20"/>
      <c r="E108" s="20"/>
      <c r="F108" s="20"/>
      <c r="G108" s="20"/>
      <c r="H108" s="20"/>
      <c r="I108" s="20"/>
    </row>
    <row r="109" spans="1:9">
      <c r="A109" s="23"/>
      <c r="B109" s="20"/>
      <c r="C109" s="20"/>
      <c r="D109" s="20"/>
      <c r="E109" s="20"/>
      <c r="F109" s="20"/>
      <c r="G109" s="20"/>
      <c r="H109" s="20"/>
      <c r="I109" s="20"/>
    </row>
    <row r="110" spans="1:9">
      <c r="A110" s="23"/>
      <c r="B110" s="20"/>
      <c r="C110" s="20"/>
      <c r="D110" s="20"/>
      <c r="E110" s="20"/>
      <c r="F110" s="20"/>
      <c r="G110" s="20"/>
      <c r="H110" s="20"/>
      <c r="I110" s="20"/>
    </row>
    <row r="111" spans="1:9">
      <c r="A111" s="23"/>
      <c r="B111" s="20"/>
      <c r="C111" s="20"/>
      <c r="D111" s="20"/>
      <c r="E111" s="20"/>
      <c r="F111" s="20"/>
      <c r="G111" s="20"/>
      <c r="H111" s="20"/>
      <c r="I111" s="20"/>
    </row>
    <row r="112" spans="1:9">
      <c r="A112" s="23"/>
      <c r="B112" s="20"/>
      <c r="C112" s="20"/>
      <c r="D112" s="20"/>
      <c r="E112" s="20"/>
      <c r="F112" s="20"/>
      <c r="G112" s="20"/>
      <c r="H112" s="20"/>
      <c r="I112" s="20"/>
    </row>
    <row r="113" spans="1:9">
      <c r="A113" s="23"/>
      <c r="B113" s="20"/>
      <c r="C113" s="20"/>
      <c r="D113" s="20"/>
      <c r="E113" s="20"/>
      <c r="F113" s="20"/>
      <c r="G113" s="20"/>
      <c r="H113" s="20"/>
      <c r="I113" s="20"/>
    </row>
    <row r="114" spans="1:9">
      <c r="A114" s="23"/>
      <c r="B114" s="20"/>
      <c r="C114" s="20"/>
      <c r="D114" s="20"/>
      <c r="E114" s="20"/>
      <c r="F114" s="20"/>
      <c r="G114" s="20"/>
      <c r="H114" s="20"/>
      <c r="I114" s="20"/>
    </row>
    <row r="115" spans="1:9">
      <c r="A115" s="23"/>
      <c r="B115" s="20"/>
      <c r="C115" s="20"/>
      <c r="D115" s="20"/>
      <c r="E115" s="20"/>
      <c r="F115" s="20"/>
      <c r="G115" s="20"/>
      <c r="H115" s="20"/>
      <c r="I115" s="20"/>
    </row>
    <row r="116" spans="1:9">
      <c r="A116" s="23"/>
      <c r="B116" s="20"/>
      <c r="C116" s="20"/>
      <c r="D116" s="20"/>
      <c r="E116" s="20"/>
      <c r="F116" s="20"/>
      <c r="G116" s="20"/>
      <c r="H116" s="20"/>
      <c r="I116" s="20"/>
    </row>
    <row r="117" spans="1:9">
      <c r="A117" s="23"/>
      <c r="B117" s="20"/>
      <c r="C117" s="20"/>
      <c r="D117" s="20"/>
      <c r="E117" s="20"/>
      <c r="F117" s="20"/>
      <c r="G117" s="20"/>
      <c r="H117" s="20"/>
      <c r="I117" s="20"/>
    </row>
    <row r="118" spans="1:9">
      <c r="A118" s="23"/>
      <c r="B118" s="20"/>
      <c r="C118" s="20"/>
      <c r="D118" s="20"/>
      <c r="E118" s="20"/>
      <c r="F118" s="20"/>
      <c r="G118" s="20"/>
      <c r="H118" s="20"/>
      <c r="I118" s="20"/>
    </row>
    <row r="119" spans="1:9">
      <c r="A119" s="23"/>
      <c r="B119" s="20"/>
      <c r="C119" s="20"/>
      <c r="D119" s="20"/>
      <c r="E119" s="20"/>
      <c r="F119" s="20"/>
      <c r="G119" s="20"/>
      <c r="H119" s="20"/>
      <c r="I119" s="20"/>
    </row>
    <row r="120" spans="1:9">
      <c r="A120" s="23"/>
      <c r="B120" s="20"/>
      <c r="C120" s="20"/>
      <c r="D120" s="20"/>
      <c r="E120" s="20"/>
      <c r="F120" s="20"/>
      <c r="G120" s="20"/>
      <c r="H120" s="20"/>
      <c r="I120" s="20"/>
    </row>
    <row r="121" spans="1:9">
      <c r="A121" s="23"/>
      <c r="B121" s="20"/>
      <c r="C121" s="20"/>
      <c r="D121" s="20"/>
      <c r="E121" s="20"/>
      <c r="F121" s="20"/>
      <c r="G121" s="20"/>
      <c r="H121" s="20"/>
      <c r="I121" s="20"/>
    </row>
    <row r="122" spans="1:9">
      <c r="A122" s="23"/>
      <c r="B122" s="20"/>
      <c r="C122" s="20"/>
      <c r="D122" s="20"/>
      <c r="E122" s="20"/>
      <c r="F122" s="20"/>
      <c r="G122" s="20"/>
      <c r="H122" s="20"/>
      <c r="I122" s="20"/>
    </row>
    <row r="123" spans="1:9">
      <c r="A123" s="23"/>
      <c r="B123" s="20"/>
      <c r="C123" s="20"/>
      <c r="D123" s="20"/>
      <c r="E123" s="20"/>
      <c r="F123" s="20"/>
      <c r="G123" s="20"/>
      <c r="H123" s="20"/>
      <c r="I123" s="20"/>
    </row>
    <row r="124" spans="1:9">
      <c r="A124" s="23"/>
      <c r="B124" s="20"/>
      <c r="C124" s="20"/>
      <c r="D124" s="20"/>
      <c r="E124" s="20"/>
      <c r="F124" s="20"/>
      <c r="G124" s="20"/>
      <c r="H124" s="20"/>
      <c r="I124" s="20"/>
    </row>
    <row r="125" spans="1:9">
      <c r="A125" s="23"/>
      <c r="B125" s="20"/>
      <c r="C125" s="20"/>
      <c r="D125" s="20"/>
      <c r="E125" s="20"/>
      <c r="F125" s="20"/>
      <c r="G125" s="20"/>
      <c r="H125" s="20"/>
      <c r="I125" s="20"/>
    </row>
    <row r="126" spans="1:9">
      <c r="A126" s="23"/>
      <c r="B126" s="20"/>
      <c r="C126" s="20"/>
      <c r="D126" s="20"/>
      <c r="E126" s="20"/>
      <c r="F126" s="20"/>
      <c r="G126" s="20"/>
      <c r="H126" s="20"/>
      <c r="I126" s="20"/>
    </row>
    <row r="127" spans="1:9">
      <c r="A127" s="23"/>
      <c r="B127" s="20"/>
      <c r="C127" s="20"/>
      <c r="D127" s="20"/>
      <c r="E127" s="20"/>
      <c r="F127" s="20"/>
      <c r="G127" s="20"/>
      <c r="H127" s="20"/>
      <c r="I127" s="20"/>
    </row>
    <row r="128" spans="1:9">
      <c r="A128" s="23"/>
      <c r="B128" s="20"/>
      <c r="C128" s="20"/>
      <c r="D128" s="20"/>
      <c r="E128" s="20"/>
      <c r="F128" s="20"/>
      <c r="G128" s="20"/>
      <c r="H128" s="20"/>
      <c r="I128" s="20"/>
    </row>
    <row r="129" spans="1:9">
      <c r="A129" s="23"/>
      <c r="B129" s="20"/>
      <c r="C129" s="20"/>
      <c r="D129" s="20"/>
      <c r="E129" s="20"/>
      <c r="F129" s="20"/>
      <c r="G129" s="20"/>
      <c r="H129" s="20"/>
      <c r="I129" s="20"/>
    </row>
    <row r="130" spans="1:9">
      <c r="A130" s="23"/>
      <c r="B130" s="20"/>
      <c r="C130" s="20"/>
      <c r="D130" s="20"/>
      <c r="E130" s="20"/>
      <c r="F130" s="20"/>
      <c r="G130" s="20"/>
      <c r="H130" s="20"/>
      <c r="I130" s="20"/>
    </row>
    <row r="131" spans="1:9">
      <c r="A131" s="23"/>
      <c r="B131" s="20"/>
      <c r="C131" s="20"/>
      <c r="D131" s="20"/>
      <c r="E131" s="20"/>
      <c r="F131" s="20"/>
      <c r="G131" s="20"/>
      <c r="H131" s="20"/>
      <c r="I131" s="20"/>
    </row>
    <row r="132" spans="1:9">
      <c r="A132" s="23"/>
      <c r="B132" s="20"/>
      <c r="C132" s="20"/>
      <c r="D132" s="20"/>
      <c r="E132" s="20"/>
      <c r="F132" s="20"/>
      <c r="G132" s="20"/>
      <c r="H132" s="20"/>
      <c r="I132" s="20"/>
    </row>
    <row r="133" spans="1:9">
      <c r="A133" s="23"/>
      <c r="B133" s="20"/>
      <c r="C133" s="20"/>
      <c r="D133" s="20"/>
      <c r="E133" s="20"/>
      <c r="F133" s="20"/>
      <c r="G133" s="20"/>
      <c r="H133" s="20"/>
      <c r="I133" s="20"/>
    </row>
  </sheetData>
  <mergeCells count="1">
    <mergeCell ref="A5:B5"/>
  </mergeCells>
  <hyperlinks>
    <hyperlink ref="I4" location="Index!A1" display="Index" xr:uid="{599BF457-B27F-408B-8B80-46B0E1D8E55B}"/>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B2FC2-CD8D-46ED-804E-629FE20544B4}">
  <sheetPr>
    <tabColor rgb="FF005AB4"/>
  </sheetPr>
  <dimension ref="A1:G9"/>
  <sheetViews>
    <sheetView showGridLines="0" workbookViewId="0"/>
  </sheetViews>
  <sheetFormatPr defaultColWidth="8.84375" defaultRowHeight="12.9"/>
  <cols>
    <col min="1" max="1" width="9.53515625" style="5" customWidth="1"/>
    <col min="2" max="2" width="63.53515625" style="5" customWidth="1"/>
    <col min="3" max="3" width="4.69140625" style="5" customWidth="1"/>
    <col min="4" max="5" width="36.84375" style="5" customWidth="1"/>
    <col min="6" max="6" width="4.53515625" style="5" customWidth="1"/>
    <col min="7" max="16384" width="8.84375" style="5"/>
  </cols>
  <sheetData>
    <row r="1" spans="1:7">
      <c r="A1" s="48" t="s">
        <v>1253</v>
      </c>
    </row>
    <row r="2" spans="1:7" s="400" customFormat="1" ht="15.75" customHeight="1">
      <c r="A2" s="400" t="s">
        <v>1254</v>
      </c>
      <c r="B2" s="440"/>
    </row>
    <row r="3" spans="1:7" s="400" customFormat="1" ht="15.75" customHeight="1">
      <c r="B3" s="440"/>
    </row>
    <row r="4" spans="1:7" s="400" customFormat="1" ht="15.75" customHeight="1">
      <c r="B4" s="344"/>
    </row>
    <row r="5" spans="1:7" s="400" customFormat="1" ht="23.15">
      <c r="A5" s="779" t="s">
        <v>805</v>
      </c>
      <c r="B5" s="664" t="s">
        <v>1255</v>
      </c>
      <c r="C5" s="664"/>
      <c r="D5" s="664" t="s">
        <v>1554</v>
      </c>
      <c r="E5"/>
      <c r="G5" s="715" t="s">
        <v>283</v>
      </c>
    </row>
    <row r="6" spans="1:7" s="400" customFormat="1" ht="34.75">
      <c r="A6" s="600" t="s">
        <v>44</v>
      </c>
      <c r="B6" s="700" t="s">
        <v>1256</v>
      </c>
      <c r="C6" s="601"/>
      <c r="D6" s="700" t="s">
        <v>1588</v>
      </c>
      <c r="E6"/>
    </row>
    <row r="7" spans="1:7" s="400" customFormat="1" ht="46.3">
      <c r="A7" s="602" t="s">
        <v>45</v>
      </c>
      <c r="B7" s="704" t="s">
        <v>1258</v>
      </c>
      <c r="C7" s="603"/>
      <c r="D7" s="704" t="s">
        <v>1259</v>
      </c>
      <c r="E7"/>
    </row>
    <row r="8" spans="1:7" s="400" customFormat="1" ht="34.75">
      <c r="A8" s="602" t="s">
        <v>46</v>
      </c>
      <c r="B8" s="704" t="s">
        <v>1260</v>
      </c>
      <c r="C8" s="603"/>
      <c r="D8" s="704" t="s">
        <v>1589</v>
      </c>
      <c r="E8"/>
    </row>
    <row r="9" spans="1:7" s="400" customFormat="1" ht="46.3">
      <c r="A9" s="602" t="s">
        <v>84</v>
      </c>
      <c r="B9" s="704" t="s">
        <v>1261</v>
      </c>
      <c r="C9" s="603"/>
      <c r="D9" s="704" t="s">
        <v>1257</v>
      </c>
      <c r="E9"/>
    </row>
  </sheetData>
  <hyperlinks>
    <hyperlink ref="G5" location="Index!A1" display="Index" xr:uid="{1E3168FD-51D8-4C6C-AADB-7A4334BE4F41}"/>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E731B-8C47-4721-8AFA-6E00732401A4}">
  <sheetPr>
    <tabColor rgb="FF005AB4"/>
  </sheetPr>
  <dimension ref="A1:F8"/>
  <sheetViews>
    <sheetView showGridLines="0" workbookViewId="0"/>
  </sheetViews>
  <sheetFormatPr defaultColWidth="8.84375" defaultRowHeight="12.9"/>
  <cols>
    <col min="1" max="1" width="9.53515625" style="5" customWidth="1"/>
    <col min="2" max="2" width="63.53515625" style="5" customWidth="1"/>
    <col min="3" max="3" width="4.69140625" style="5" customWidth="1"/>
    <col min="4" max="4" width="36.84375" style="5" customWidth="1"/>
    <col min="5" max="5" width="4.53515625" style="5" customWidth="1"/>
    <col min="6" max="16384" width="8.84375" style="5"/>
  </cols>
  <sheetData>
    <row r="1" spans="1:6">
      <c r="A1" s="48" t="s">
        <v>1262</v>
      </c>
    </row>
    <row r="2" spans="1:6" s="400" customFormat="1" ht="11.6">
      <c r="B2" s="440"/>
    </row>
    <row r="3" spans="1:6" s="400" customFormat="1" ht="11.6">
      <c r="B3" s="440"/>
    </row>
    <row r="4" spans="1:6" s="400" customFormat="1" ht="23.15">
      <c r="A4" s="779" t="s">
        <v>805</v>
      </c>
      <c r="B4" s="669" t="s">
        <v>1255</v>
      </c>
      <c r="C4" s="669"/>
      <c r="D4" s="669" t="s">
        <v>1554</v>
      </c>
      <c r="F4" s="715" t="s">
        <v>283</v>
      </c>
    </row>
    <row r="5" spans="1:6" s="400" customFormat="1" ht="46.3">
      <c r="A5" s="600" t="s">
        <v>44</v>
      </c>
      <c r="B5" s="700" t="s">
        <v>1263</v>
      </c>
      <c r="C5" s="601"/>
      <c r="D5" s="968" t="s">
        <v>1594</v>
      </c>
    </row>
    <row r="6" spans="1:6" s="400" customFormat="1" ht="23.15">
      <c r="A6" s="602" t="s">
        <v>45</v>
      </c>
      <c r="B6" s="704" t="s">
        <v>1265</v>
      </c>
      <c r="C6" s="603"/>
      <c r="D6" s="968" t="s">
        <v>61</v>
      </c>
    </row>
    <row r="7" spans="1:6" s="400" customFormat="1" ht="23.15">
      <c r="A7" s="602" t="s">
        <v>46</v>
      </c>
      <c r="B7" s="704" t="s">
        <v>1266</v>
      </c>
      <c r="C7" s="603"/>
      <c r="D7" s="968" t="s">
        <v>1264</v>
      </c>
    </row>
    <row r="8" spans="1:6" s="400" customFormat="1" ht="57.9">
      <c r="A8" s="602" t="s">
        <v>84</v>
      </c>
      <c r="B8" s="704" t="s">
        <v>1267</v>
      </c>
      <c r="C8" s="603"/>
      <c r="D8" s="968" t="s">
        <v>61</v>
      </c>
    </row>
  </sheetData>
  <hyperlinks>
    <hyperlink ref="F4" location="Index!A1" display="Index" xr:uid="{6CC36185-3CE2-4645-B218-BF222B05A2FF}"/>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5AB4"/>
  </sheetPr>
  <dimension ref="A1:N24"/>
  <sheetViews>
    <sheetView showGridLines="0" zoomScaleNormal="100" workbookViewId="0"/>
  </sheetViews>
  <sheetFormatPr defaultColWidth="9.3046875" defaultRowHeight="11.6"/>
  <cols>
    <col min="1" max="1" width="5" style="78" customWidth="1"/>
    <col min="2" max="2" width="53.69140625" style="78" customWidth="1"/>
    <col min="3" max="4" width="11.3828125" style="78" customWidth="1"/>
    <col min="5" max="5" width="0.53515625" style="78" customWidth="1"/>
    <col min="6" max="7" width="11.3828125" style="78" customWidth="1"/>
    <col min="8" max="8" width="0.53515625" style="78" customWidth="1"/>
    <col min="9" max="10" width="11.3828125" style="78" customWidth="1"/>
    <col min="11" max="11" width="4.3046875" style="78" customWidth="1"/>
    <col min="12" max="12" width="8.53515625" style="78" customWidth="1"/>
    <col min="13" max="13" width="9.3046875" style="78"/>
    <col min="14" max="14" width="15.3828125" style="78" bestFit="1" customWidth="1"/>
    <col min="15" max="16384" width="9.3046875" style="78"/>
  </cols>
  <sheetData>
    <row r="1" spans="1:14" ht="12.45">
      <c r="A1" s="15" t="s">
        <v>752</v>
      </c>
    </row>
    <row r="2" spans="1:14" ht="15.75" customHeight="1">
      <c r="A2" s="103"/>
    </row>
    <row r="3" spans="1:14" ht="15.75" customHeight="1">
      <c r="C3" s="301" t="s">
        <v>44</v>
      </c>
      <c r="D3" s="301" t="s">
        <v>45</v>
      </c>
      <c r="E3" s="301"/>
      <c r="F3" s="301" t="s">
        <v>46</v>
      </c>
      <c r="G3" s="301" t="s">
        <v>84</v>
      </c>
      <c r="H3" s="301"/>
      <c r="I3" s="301" t="s">
        <v>85</v>
      </c>
      <c r="J3" s="301" t="s">
        <v>295</v>
      </c>
    </row>
    <row r="4" spans="1:14" ht="15.75" customHeight="1">
      <c r="A4" s="320" t="s">
        <v>1056</v>
      </c>
      <c r="B4" s="321"/>
      <c r="C4" s="1007" t="s">
        <v>753</v>
      </c>
      <c r="D4" s="1007"/>
      <c r="E4" s="321"/>
      <c r="F4" s="1010" t="s">
        <v>754</v>
      </c>
      <c r="G4" s="1010"/>
      <c r="H4" s="321"/>
      <c r="I4" s="1010" t="s">
        <v>387</v>
      </c>
      <c r="J4" s="1010"/>
      <c r="L4" s="97" t="s">
        <v>283</v>
      </c>
    </row>
    <row r="5" spans="1:14" ht="15.75" customHeight="1">
      <c r="A5" s="322"/>
      <c r="B5" s="321"/>
      <c r="C5" s="1008"/>
      <c r="D5" s="1008"/>
      <c r="E5" s="323"/>
      <c r="F5" s="1009"/>
      <c r="G5" s="1009"/>
      <c r="H5" s="324"/>
      <c r="I5" s="1009"/>
      <c r="J5" s="1009"/>
    </row>
    <row r="6" spans="1:14" ht="34.75">
      <c r="A6" s="322"/>
      <c r="B6" s="320" t="s">
        <v>388</v>
      </c>
      <c r="C6" s="326" t="s">
        <v>392</v>
      </c>
      <c r="D6" s="326" t="s">
        <v>337</v>
      </c>
      <c r="E6" s="325"/>
      <c r="F6" s="323" t="s">
        <v>392</v>
      </c>
      <c r="G6" s="326" t="s">
        <v>337</v>
      </c>
      <c r="H6" s="325"/>
      <c r="I6" s="326" t="s">
        <v>82</v>
      </c>
      <c r="J6" s="326" t="s">
        <v>394</v>
      </c>
    </row>
    <row r="7" spans="1:14" s="59" customFormat="1" ht="15.75" customHeight="1">
      <c r="A7" s="178">
        <v>1</v>
      </c>
      <c r="B7" s="59" t="s">
        <v>346</v>
      </c>
      <c r="C7" s="314">
        <v>211058.59669199999</v>
      </c>
      <c r="D7" s="314">
        <v>139.93485999999999</v>
      </c>
      <c r="E7" s="314"/>
      <c r="F7" s="327">
        <v>213832.60425999999</v>
      </c>
      <c r="G7" s="314">
        <v>1.307655</v>
      </c>
      <c r="H7" s="314"/>
      <c r="I7" s="314">
        <v>60.446120000000001</v>
      </c>
      <c r="J7" s="315">
        <v>2.826778945335276E-4</v>
      </c>
      <c r="K7" s="316"/>
    </row>
    <row r="8" spans="1:14" s="59" customFormat="1" ht="15.75" customHeight="1">
      <c r="A8" s="178">
        <v>2</v>
      </c>
      <c r="B8" s="59" t="s">
        <v>347</v>
      </c>
      <c r="C8" s="314">
        <v>7536.1382460000004</v>
      </c>
      <c r="D8" s="314">
        <v>1768.066583</v>
      </c>
      <c r="E8" s="314"/>
      <c r="F8" s="314">
        <v>7876.3270409999996</v>
      </c>
      <c r="G8" s="314">
        <v>425.88424600000002</v>
      </c>
      <c r="H8" s="314"/>
      <c r="I8" s="314">
        <v>1659.118442</v>
      </c>
      <c r="J8" s="315">
        <v>0.19984054665025533</v>
      </c>
      <c r="K8" s="316"/>
      <c r="L8" s="316"/>
    </row>
    <row r="9" spans="1:14" s="59" customFormat="1" ht="15.75" customHeight="1">
      <c r="A9" s="178">
        <v>3</v>
      </c>
      <c r="B9" s="59" t="s">
        <v>348</v>
      </c>
      <c r="C9" s="314">
        <v>0</v>
      </c>
      <c r="D9" s="314">
        <v>0</v>
      </c>
      <c r="E9" s="314"/>
      <c r="F9" s="314">
        <v>0</v>
      </c>
      <c r="G9" s="314">
        <v>0</v>
      </c>
      <c r="H9" s="314"/>
      <c r="I9" s="314">
        <v>0</v>
      </c>
      <c r="J9" s="315">
        <v>0</v>
      </c>
      <c r="K9" s="316"/>
      <c r="L9" s="316"/>
    </row>
    <row r="10" spans="1:14" s="59" customFormat="1" ht="15.75" customHeight="1">
      <c r="A10" s="178">
        <v>4</v>
      </c>
      <c r="B10" s="59" t="s">
        <v>349</v>
      </c>
      <c r="C10" s="314">
        <v>0</v>
      </c>
      <c r="D10" s="314">
        <v>0</v>
      </c>
      <c r="E10" s="314"/>
      <c r="F10" s="314">
        <v>275.44763399999999</v>
      </c>
      <c r="G10" s="314">
        <v>2.5</v>
      </c>
      <c r="H10" s="314"/>
      <c r="I10" s="314">
        <v>0</v>
      </c>
      <c r="J10" s="315">
        <v>0</v>
      </c>
      <c r="K10" s="316"/>
      <c r="L10" s="316"/>
    </row>
    <row r="11" spans="1:14" s="59" customFormat="1" ht="15.75" customHeight="1">
      <c r="A11" s="178">
        <v>5</v>
      </c>
      <c r="B11" s="59" t="s">
        <v>866</v>
      </c>
      <c r="E11" s="314"/>
      <c r="H11" s="314"/>
      <c r="J11" s="315"/>
      <c r="K11" s="316"/>
      <c r="L11" s="316"/>
    </row>
    <row r="12" spans="1:14" s="59" customFormat="1" ht="15.75" customHeight="1">
      <c r="A12" s="178">
        <v>6</v>
      </c>
      <c r="B12" s="59" t="s">
        <v>350</v>
      </c>
      <c r="C12" s="314">
        <v>25628.667092</v>
      </c>
      <c r="D12" s="314">
        <v>1.721622</v>
      </c>
      <c r="E12" s="314"/>
      <c r="F12" s="314">
        <v>27159.853217</v>
      </c>
      <c r="G12" s="314">
        <v>39.861367000000001</v>
      </c>
      <c r="H12" s="314"/>
      <c r="I12" s="314">
        <v>11068.64615</v>
      </c>
      <c r="J12" s="315">
        <v>0.40693979033555877</v>
      </c>
      <c r="K12" s="316"/>
      <c r="L12" s="316"/>
    </row>
    <row r="13" spans="1:14" s="59" customFormat="1" ht="15.75" customHeight="1">
      <c r="A13" s="178">
        <v>7</v>
      </c>
      <c r="B13" s="59" t="s">
        <v>351</v>
      </c>
      <c r="C13" s="314">
        <v>387074.95586300001</v>
      </c>
      <c r="D13" s="314">
        <v>120477.128679</v>
      </c>
      <c r="E13" s="314"/>
      <c r="F13" s="314">
        <v>375848.10927399999</v>
      </c>
      <c r="G13" s="314">
        <v>44482.60166</v>
      </c>
      <c r="H13" s="314"/>
      <c r="I13" s="314">
        <v>405851.67438300001</v>
      </c>
      <c r="J13" s="315">
        <v>0.96555322707963287</v>
      </c>
      <c r="K13" s="316"/>
      <c r="L13" s="316"/>
    </row>
    <row r="14" spans="1:14" s="59" customFormat="1" ht="15.75" customHeight="1">
      <c r="A14" s="178">
        <v>8</v>
      </c>
      <c r="B14" s="59" t="s">
        <v>352</v>
      </c>
      <c r="C14" s="314">
        <v>127993.03456499999</v>
      </c>
      <c r="D14" s="314">
        <v>56802.475987999998</v>
      </c>
      <c r="E14" s="314"/>
      <c r="F14" s="314">
        <v>126256.05606800001</v>
      </c>
      <c r="G14" s="314">
        <v>10092.326838999999</v>
      </c>
      <c r="H14" s="314"/>
      <c r="I14" s="314">
        <v>93346.647912999993</v>
      </c>
      <c r="J14" s="315">
        <v>0.68461866523689929</v>
      </c>
      <c r="K14" s="316"/>
      <c r="L14" s="316"/>
    </row>
    <row r="15" spans="1:14" s="59" customFormat="1" ht="15.75" customHeight="1">
      <c r="A15" s="178">
        <v>9</v>
      </c>
      <c r="B15" s="59" t="s">
        <v>353</v>
      </c>
      <c r="C15" s="314">
        <v>555813.05941099999</v>
      </c>
      <c r="D15" s="314">
        <v>3617.7859600000002</v>
      </c>
      <c r="E15" s="314"/>
      <c r="F15" s="314">
        <v>555693.84935699997</v>
      </c>
      <c r="G15" s="314">
        <v>1043.517677</v>
      </c>
      <c r="H15" s="314"/>
      <c r="I15" s="314">
        <v>197577.23584099999</v>
      </c>
      <c r="J15" s="315">
        <v>0.35488409354232175</v>
      </c>
      <c r="K15" s="316"/>
      <c r="L15" s="316"/>
    </row>
    <row r="16" spans="1:14" s="59" customFormat="1" ht="15.75" customHeight="1">
      <c r="A16" s="178">
        <v>10</v>
      </c>
      <c r="B16" s="59" t="s">
        <v>354</v>
      </c>
      <c r="C16" s="314">
        <v>9848.9121209999994</v>
      </c>
      <c r="D16" s="314">
        <v>205.619652</v>
      </c>
      <c r="E16" s="314"/>
      <c r="F16" s="314">
        <v>9693.7365649999992</v>
      </c>
      <c r="G16" s="314">
        <v>54.528348000000001</v>
      </c>
      <c r="H16" s="314"/>
      <c r="I16" s="314">
        <v>11655.842046</v>
      </c>
      <c r="J16" s="315">
        <v>1.1956837601382901</v>
      </c>
      <c r="K16" s="316"/>
      <c r="L16" s="316"/>
      <c r="N16" s="317"/>
    </row>
    <row r="17" spans="1:14" s="59" customFormat="1" ht="15.75" customHeight="1">
      <c r="A17" s="178">
        <v>11</v>
      </c>
      <c r="B17" s="59" t="s">
        <v>389</v>
      </c>
      <c r="C17" s="314">
        <v>2188.5863589999999</v>
      </c>
      <c r="D17" s="314">
        <v>0</v>
      </c>
      <c r="E17" s="314"/>
      <c r="F17" s="314">
        <v>2188.5863589999999</v>
      </c>
      <c r="G17" s="314">
        <v>0</v>
      </c>
      <c r="H17" s="314"/>
      <c r="I17" s="314">
        <v>3129.8525570000002</v>
      </c>
      <c r="J17" s="315">
        <v>1.430079532447639</v>
      </c>
      <c r="K17" s="316"/>
      <c r="L17" s="316"/>
    </row>
    <row r="18" spans="1:14" s="59" customFormat="1" ht="15.75" customHeight="1">
      <c r="A18" s="178">
        <v>12</v>
      </c>
      <c r="B18" s="318" t="s">
        <v>355</v>
      </c>
      <c r="C18" s="314">
        <v>18898.173299999999</v>
      </c>
      <c r="D18" s="314">
        <v>0</v>
      </c>
      <c r="E18" s="314"/>
      <c r="F18" s="314">
        <v>18898.173299999999</v>
      </c>
      <c r="G18" s="314">
        <v>0</v>
      </c>
      <c r="H18" s="314"/>
      <c r="I18" s="314">
        <v>3779.6346600000002</v>
      </c>
      <c r="J18" s="315">
        <v>0.2</v>
      </c>
      <c r="K18" s="316"/>
      <c r="L18" s="316"/>
    </row>
    <row r="19" spans="1:14" s="59" customFormat="1" ht="15.75" customHeight="1">
      <c r="A19" s="178">
        <v>13</v>
      </c>
      <c r="B19" s="59" t="s">
        <v>393</v>
      </c>
      <c r="E19" s="314"/>
      <c r="H19" s="314"/>
      <c r="J19" s="315"/>
      <c r="K19" s="316"/>
      <c r="L19" s="316"/>
    </row>
    <row r="20" spans="1:14" s="59" customFormat="1" ht="15.75" customHeight="1">
      <c r="A20" s="178">
        <v>14</v>
      </c>
      <c r="B20" s="59" t="s">
        <v>755</v>
      </c>
      <c r="C20" s="314">
        <v>2067.7898639999999</v>
      </c>
      <c r="D20" s="314">
        <v>0</v>
      </c>
      <c r="E20" s="314"/>
      <c r="F20" s="314">
        <v>2067.7898639999999</v>
      </c>
      <c r="G20" s="314">
        <v>0</v>
      </c>
      <c r="H20" s="314"/>
      <c r="I20" s="314">
        <v>1485.3924259999999</v>
      </c>
      <c r="J20" s="315">
        <v>0.71834786109581206</v>
      </c>
      <c r="K20" s="316"/>
      <c r="L20" s="316"/>
    </row>
    <row r="21" spans="1:14" s="59" customFormat="1" ht="15.75" customHeight="1">
      <c r="A21" s="178">
        <v>15</v>
      </c>
      <c r="B21" s="59" t="s">
        <v>390</v>
      </c>
      <c r="C21" s="314">
        <v>15469.706412</v>
      </c>
      <c r="D21" s="314">
        <v>0</v>
      </c>
      <c r="E21" s="314"/>
      <c r="F21" s="314">
        <v>15469.706412</v>
      </c>
      <c r="G21" s="314">
        <v>0</v>
      </c>
      <c r="H21" s="314"/>
      <c r="I21" s="314">
        <v>30499.539540999998</v>
      </c>
      <c r="J21" s="315">
        <v>1.9715655054281582</v>
      </c>
      <c r="K21" s="316"/>
      <c r="L21" s="316"/>
    </row>
    <row r="22" spans="1:14" s="59" customFormat="1" ht="15.75" customHeight="1">
      <c r="A22" s="178">
        <v>16</v>
      </c>
      <c r="B22" s="209" t="s">
        <v>391</v>
      </c>
      <c r="C22" s="328">
        <v>19494.612312000001</v>
      </c>
      <c r="D22" s="328">
        <v>0</v>
      </c>
      <c r="E22" s="314"/>
      <c r="F22" s="328">
        <v>19494.612312000001</v>
      </c>
      <c r="G22" s="328">
        <v>0</v>
      </c>
      <c r="H22" s="314"/>
      <c r="I22" s="314">
        <v>19661.375593000001</v>
      </c>
      <c r="J22" s="329">
        <v>1.0085543266175829</v>
      </c>
      <c r="K22" s="316"/>
      <c r="L22" s="316"/>
    </row>
    <row r="23" spans="1:14" s="59" customFormat="1" ht="15.75" customHeight="1">
      <c r="A23" s="330">
        <v>17</v>
      </c>
      <c r="B23" s="216" t="s">
        <v>79</v>
      </c>
      <c r="C23" s="222">
        <v>1383072.2322369998</v>
      </c>
      <c r="D23" s="217">
        <v>183012.73334400001</v>
      </c>
      <c r="E23" s="319">
        <v>0</v>
      </c>
      <c r="F23" s="217">
        <v>1374754.8516629997</v>
      </c>
      <c r="G23" s="217">
        <v>56142.527792000008</v>
      </c>
      <c r="H23" s="319">
        <v>0</v>
      </c>
      <c r="I23" s="217">
        <v>779775.40567199991</v>
      </c>
      <c r="J23" s="332">
        <v>0.54495550615167165</v>
      </c>
      <c r="K23" s="316"/>
      <c r="L23" s="316"/>
      <c r="N23" s="317"/>
    </row>
    <row r="24" spans="1:14">
      <c r="A24" s="190"/>
      <c r="B24" s="105"/>
      <c r="C24" s="331"/>
      <c r="D24" s="312"/>
      <c r="E24" s="312"/>
      <c r="F24" s="312"/>
      <c r="G24" s="312"/>
      <c r="H24" s="312"/>
      <c r="I24" s="313"/>
      <c r="J24" s="333"/>
    </row>
  </sheetData>
  <mergeCells count="3">
    <mergeCell ref="C4:D5"/>
    <mergeCell ref="F4:G5"/>
    <mergeCell ref="I4:J5"/>
  </mergeCells>
  <hyperlinks>
    <hyperlink ref="L4" location="Index!A1" display="Index" xr:uid="{00000000-0004-0000-16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5AB4"/>
  </sheetPr>
  <dimension ref="A1:U23"/>
  <sheetViews>
    <sheetView showGridLines="0" workbookViewId="0"/>
  </sheetViews>
  <sheetFormatPr defaultColWidth="9.3046875" defaultRowHeight="11.6"/>
  <cols>
    <col min="1" max="1" width="5" style="336" customWidth="1"/>
    <col min="2" max="2" width="44.69140625" style="336" customWidth="1"/>
    <col min="3" max="19" width="9.53515625" style="336" customWidth="1"/>
    <col min="20" max="20" width="3" style="336" customWidth="1"/>
    <col min="21" max="21" width="8.53515625" style="336" customWidth="1"/>
    <col min="22" max="16384" width="9.3046875" style="336"/>
  </cols>
  <sheetData>
    <row r="1" spans="1:21" ht="15" customHeight="1">
      <c r="A1" s="334" t="s">
        <v>868</v>
      </c>
    </row>
    <row r="2" spans="1:21" ht="15.75" customHeight="1">
      <c r="C2" s="337" t="s">
        <v>44</v>
      </c>
      <c r="D2" s="337" t="s">
        <v>45</v>
      </c>
      <c r="E2" s="337" t="s">
        <v>46</v>
      </c>
      <c r="F2" s="337" t="s">
        <v>84</v>
      </c>
      <c r="G2" s="337" t="s">
        <v>85</v>
      </c>
      <c r="H2" s="337" t="s">
        <v>295</v>
      </c>
      <c r="I2" s="337" t="s">
        <v>261</v>
      </c>
      <c r="J2" s="337" t="s">
        <v>291</v>
      </c>
      <c r="K2" s="337" t="s">
        <v>298</v>
      </c>
      <c r="L2" s="337" t="s">
        <v>299</v>
      </c>
      <c r="M2" s="337" t="s">
        <v>300</v>
      </c>
      <c r="N2" s="337" t="s">
        <v>301</v>
      </c>
      <c r="O2" s="337" t="s">
        <v>303</v>
      </c>
      <c r="P2" s="337" t="s">
        <v>310</v>
      </c>
      <c r="Q2" s="337" t="s">
        <v>311</v>
      </c>
      <c r="R2" s="337" t="s">
        <v>397</v>
      </c>
      <c r="S2" s="337" t="s">
        <v>398</v>
      </c>
    </row>
    <row r="3" spans="1:21" ht="15.75" customHeight="1">
      <c r="A3" s="348" t="s">
        <v>1056</v>
      </c>
      <c r="B3" s="322"/>
      <c r="C3" s="1009" t="s">
        <v>395</v>
      </c>
      <c r="D3" s="1009"/>
      <c r="E3" s="1009"/>
      <c r="F3" s="1009"/>
      <c r="G3" s="1009"/>
      <c r="H3" s="1009"/>
      <c r="I3" s="1009"/>
      <c r="J3" s="1009"/>
      <c r="K3" s="1009"/>
      <c r="L3" s="1009"/>
      <c r="M3" s="1009"/>
      <c r="N3" s="1009"/>
      <c r="O3" s="1009"/>
      <c r="P3" s="1009"/>
      <c r="Q3" s="350"/>
      <c r="R3" s="1033" t="s">
        <v>79</v>
      </c>
      <c r="S3" s="1007" t="s">
        <v>396</v>
      </c>
      <c r="U3" s="97" t="s">
        <v>283</v>
      </c>
    </row>
    <row r="4" spans="1:21" ht="15.75" customHeight="1">
      <c r="A4" s="320"/>
      <c r="B4" s="320" t="s">
        <v>388</v>
      </c>
      <c r="C4" s="351">
        <v>0</v>
      </c>
      <c r="D4" s="353">
        <v>0.02</v>
      </c>
      <c r="E4" s="351">
        <v>0.04</v>
      </c>
      <c r="F4" s="353">
        <v>0.1</v>
      </c>
      <c r="G4" s="353">
        <v>0.2</v>
      </c>
      <c r="H4" s="351">
        <v>0.35</v>
      </c>
      <c r="I4" s="351">
        <v>0.5</v>
      </c>
      <c r="J4" s="351">
        <v>0.7</v>
      </c>
      <c r="K4" s="351">
        <v>0.75</v>
      </c>
      <c r="L4" s="353">
        <v>1</v>
      </c>
      <c r="M4" s="351">
        <v>1.5</v>
      </c>
      <c r="N4" s="353">
        <v>2.5</v>
      </c>
      <c r="O4" s="353">
        <v>3.7</v>
      </c>
      <c r="P4" s="351">
        <v>12.5</v>
      </c>
      <c r="Q4" s="349" t="s">
        <v>399</v>
      </c>
      <c r="R4" s="1034"/>
      <c r="S4" s="1008"/>
    </row>
    <row r="5" spans="1:21" s="344" customFormat="1" ht="15.75" customHeight="1">
      <c r="A5" s="342">
        <v>1</v>
      </c>
      <c r="B5" s="342" t="s">
        <v>346</v>
      </c>
      <c r="C5" s="352">
        <v>213669.279278</v>
      </c>
      <c r="E5" s="354"/>
      <c r="G5" s="343">
        <v>302.23060299999997</v>
      </c>
      <c r="H5" s="352"/>
      <c r="I5" s="352">
        <v>0</v>
      </c>
      <c r="J5" s="354"/>
      <c r="K5" s="352">
        <v>0</v>
      </c>
      <c r="L5" s="343">
        <v>0</v>
      </c>
      <c r="M5" s="352"/>
      <c r="N5" s="343"/>
      <c r="P5" s="352"/>
      <c r="Q5" s="343"/>
      <c r="R5" s="343">
        <v>213971.50988100001</v>
      </c>
      <c r="S5" s="343">
        <v>6054.0415679999996</v>
      </c>
    </row>
    <row r="6" spans="1:21" s="344" customFormat="1" ht="15.75" customHeight="1">
      <c r="A6" s="342">
        <v>2</v>
      </c>
      <c r="B6" s="342" t="s">
        <v>347</v>
      </c>
      <c r="C6" s="343">
        <v>0</v>
      </c>
      <c r="G6" s="343">
        <v>8302.2112870000001</v>
      </c>
      <c r="H6" s="343"/>
      <c r="I6" s="343">
        <v>0</v>
      </c>
      <c r="K6" s="343"/>
      <c r="L6" s="343"/>
      <c r="M6" s="343"/>
      <c r="N6" s="343"/>
      <c r="P6" s="343"/>
      <c r="Q6" s="343"/>
      <c r="R6" s="343">
        <v>8302.2112870000001</v>
      </c>
      <c r="S6" s="343">
        <v>0</v>
      </c>
    </row>
    <row r="7" spans="1:21" s="344" customFormat="1" ht="15.75" customHeight="1">
      <c r="A7" s="342">
        <v>3</v>
      </c>
      <c r="B7" s="342" t="s">
        <v>348</v>
      </c>
      <c r="C7" s="343">
        <v>0</v>
      </c>
      <c r="G7" s="343">
        <v>0</v>
      </c>
      <c r="H7" s="343"/>
      <c r="I7" s="343">
        <v>0</v>
      </c>
      <c r="K7" s="343"/>
      <c r="L7" s="343"/>
      <c r="M7" s="343"/>
      <c r="N7" s="343"/>
      <c r="P7" s="343"/>
      <c r="Q7" s="343"/>
      <c r="R7" s="343">
        <v>0</v>
      </c>
      <c r="S7" s="343">
        <v>0</v>
      </c>
    </row>
    <row r="8" spans="1:21" s="344" customFormat="1" ht="15.75" customHeight="1">
      <c r="A8" s="342">
        <v>4</v>
      </c>
      <c r="B8" s="342" t="s">
        <v>349</v>
      </c>
      <c r="C8" s="343">
        <v>277.94763399999999</v>
      </c>
      <c r="G8" s="343">
        <v>0</v>
      </c>
      <c r="H8" s="343"/>
      <c r="I8" s="343">
        <v>0</v>
      </c>
      <c r="K8" s="343"/>
      <c r="L8" s="343"/>
      <c r="M8" s="343"/>
      <c r="N8" s="343"/>
      <c r="P8" s="343"/>
      <c r="Q8" s="343"/>
      <c r="R8" s="343">
        <v>277.94763399999999</v>
      </c>
      <c r="S8" s="343">
        <v>277.94763399999999</v>
      </c>
    </row>
    <row r="9" spans="1:21" s="344" customFormat="1" ht="15.75" customHeight="1">
      <c r="A9" s="342">
        <v>5</v>
      </c>
      <c r="B9" s="342" t="s">
        <v>866</v>
      </c>
      <c r="R9" s="343">
        <v>0</v>
      </c>
      <c r="S9" s="344">
        <v>0</v>
      </c>
    </row>
    <row r="10" spans="1:21" s="344" customFormat="1" ht="15.75" customHeight="1">
      <c r="A10" s="342">
        <v>6</v>
      </c>
      <c r="B10" s="342" t="s">
        <v>350</v>
      </c>
      <c r="C10" s="343">
        <v>0</v>
      </c>
      <c r="G10" s="343">
        <v>34120.094132999999</v>
      </c>
      <c r="H10" s="343"/>
      <c r="I10" s="343">
        <v>8493.0956540000006</v>
      </c>
      <c r="K10" s="343"/>
      <c r="L10" s="343"/>
      <c r="M10" s="343"/>
      <c r="N10" s="343"/>
      <c r="P10" s="343"/>
      <c r="Q10" s="343"/>
      <c r="R10" s="343">
        <v>42613.189786999996</v>
      </c>
      <c r="S10" s="343">
        <v>0</v>
      </c>
      <c r="U10" s="345"/>
    </row>
    <row r="11" spans="1:21" s="344" customFormat="1" ht="15.75" customHeight="1">
      <c r="A11" s="342">
        <v>7</v>
      </c>
      <c r="B11" s="342" t="s">
        <v>351</v>
      </c>
      <c r="C11" s="343">
        <v>0</v>
      </c>
      <c r="G11" s="343">
        <v>158.96101899999999</v>
      </c>
      <c r="H11" s="343"/>
      <c r="I11" s="343">
        <v>2875.511501</v>
      </c>
      <c r="K11" s="343"/>
      <c r="L11" s="343">
        <v>425919.04050800001</v>
      </c>
      <c r="M11" s="343">
        <v>153.33751100000001</v>
      </c>
      <c r="N11" s="343"/>
      <c r="P11" s="343"/>
      <c r="Q11" s="343"/>
      <c r="R11" s="343">
        <v>429106.85053900001</v>
      </c>
      <c r="S11" s="343">
        <v>420157.29181199998</v>
      </c>
      <c r="U11" s="346"/>
    </row>
    <row r="12" spans="1:21" s="344" customFormat="1" ht="15.75" customHeight="1">
      <c r="A12" s="342">
        <v>8</v>
      </c>
      <c r="B12" s="342" t="s">
        <v>402</v>
      </c>
      <c r="C12" s="343">
        <v>0</v>
      </c>
      <c r="G12" s="343">
        <v>0</v>
      </c>
      <c r="H12" s="343"/>
      <c r="I12" s="343">
        <v>0</v>
      </c>
      <c r="K12" s="343">
        <v>136833.201459</v>
      </c>
      <c r="L12" s="343">
        <v>0</v>
      </c>
      <c r="M12" s="343">
        <v>0</v>
      </c>
      <c r="N12" s="343"/>
      <c r="P12" s="343"/>
      <c r="Q12" s="343"/>
      <c r="R12" s="343">
        <v>136833.201459</v>
      </c>
      <c r="S12" s="343">
        <v>136833.201459</v>
      </c>
    </row>
    <row r="13" spans="1:21" s="344" customFormat="1">
      <c r="A13" s="342">
        <v>9</v>
      </c>
      <c r="B13" s="347" t="s">
        <v>401</v>
      </c>
      <c r="C13" s="343">
        <v>0</v>
      </c>
      <c r="G13" s="343">
        <v>0</v>
      </c>
      <c r="H13" s="343">
        <v>538710.40439899999</v>
      </c>
      <c r="I13" s="343">
        <v>9678.4696640000002</v>
      </c>
      <c r="K13" s="343"/>
      <c r="L13" s="343">
        <v>8348.4929709999997</v>
      </c>
      <c r="M13" s="343">
        <v>0</v>
      </c>
      <c r="N13" s="343"/>
      <c r="P13" s="343"/>
      <c r="Q13" s="343"/>
      <c r="R13" s="343">
        <v>556737.367034</v>
      </c>
      <c r="S13" s="343">
        <v>556737.367034</v>
      </c>
    </row>
    <row r="14" spans="1:21" s="344" customFormat="1" ht="15.75" customHeight="1">
      <c r="A14" s="342">
        <v>10</v>
      </c>
      <c r="B14" s="342" t="s">
        <v>354</v>
      </c>
      <c r="C14" s="343">
        <v>0</v>
      </c>
      <c r="G14" s="343">
        <v>0</v>
      </c>
      <c r="H14" s="343"/>
      <c r="I14" s="343">
        <v>0</v>
      </c>
      <c r="K14" s="343"/>
      <c r="L14" s="343">
        <v>5905.6604420000003</v>
      </c>
      <c r="M14" s="343">
        <v>3842.6044710000001</v>
      </c>
      <c r="N14" s="343"/>
      <c r="P14" s="343"/>
      <c r="Q14" s="343"/>
      <c r="R14" s="343">
        <v>9748.2649130000009</v>
      </c>
      <c r="S14" s="343">
        <v>9748.2649130000009</v>
      </c>
    </row>
    <row r="15" spans="1:21" s="344" customFormat="1" ht="15.75" customHeight="1">
      <c r="A15" s="342">
        <v>11</v>
      </c>
      <c r="B15" s="342" t="s">
        <v>389</v>
      </c>
      <c r="C15" s="343">
        <v>102.01798700000001</v>
      </c>
      <c r="G15" s="343">
        <v>0</v>
      </c>
      <c r="H15" s="343"/>
      <c r="I15" s="343">
        <v>0</v>
      </c>
      <c r="K15" s="343"/>
      <c r="L15" s="343">
        <v>0</v>
      </c>
      <c r="M15" s="343">
        <v>2086.5683720000002</v>
      </c>
      <c r="N15" s="343"/>
      <c r="P15" s="343"/>
      <c r="Q15" s="343"/>
      <c r="R15" s="343">
        <v>2188.5863590000004</v>
      </c>
      <c r="S15" s="343">
        <v>2188.5863589999999</v>
      </c>
    </row>
    <row r="16" spans="1:21" s="344" customFormat="1" ht="15.75" customHeight="1">
      <c r="A16" s="342">
        <v>12</v>
      </c>
      <c r="B16" s="347" t="s">
        <v>355</v>
      </c>
      <c r="C16" s="343">
        <v>0</v>
      </c>
      <c r="G16" s="343">
        <v>18898.173299999999</v>
      </c>
      <c r="H16" s="343"/>
      <c r="I16" s="343">
        <v>0</v>
      </c>
      <c r="K16" s="343"/>
      <c r="L16" s="343">
        <v>0</v>
      </c>
      <c r="M16" s="343">
        <v>0</v>
      </c>
      <c r="N16" s="343"/>
      <c r="P16" s="343"/>
      <c r="Q16" s="343"/>
      <c r="R16" s="343">
        <v>18898.173299999999</v>
      </c>
      <c r="S16" s="343">
        <v>0</v>
      </c>
    </row>
    <row r="17" spans="1:20" s="344" customFormat="1" ht="23.15">
      <c r="A17" s="342">
        <v>13</v>
      </c>
      <c r="B17" s="347" t="s">
        <v>400</v>
      </c>
      <c r="C17" s="344">
        <v>0</v>
      </c>
      <c r="G17" s="344">
        <v>0</v>
      </c>
      <c r="R17" s="344">
        <v>0</v>
      </c>
      <c r="S17" s="343">
        <v>0</v>
      </c>
    </row>
    <row r="18" spans="1:20" s="344" customFormat="1" ht="15.75" customHeight="1">
      <c r="A18" s="342">
        <v>14</v>
      </c>
      <c r="B18" s="347" t="s">
        <v>757</v>
      </c>
      <c r="C18" s="343"/>
      <c r="G18" s="343">
        <v>0</v>
      </c>
      <c r="H18" s="343"/>
      <c r="I18" s="343"/>
      <c r="K18" s="343"/>
      <c r="L18" s="343">
        <v>1248.4681949999999</v>
      </c>
      <c r="M18" s="343">
        <v>92.779841000000005</v>
      </c>
      <c r="N18" s="343"/>
      <c r="P18" s="343">
        <v>147.761235</v>
      </c>
      <c r="Q18" s="343">
        <v>578.78059299999995</v>
      </c>
      <c r="R18" s="343">
        <v>2067.7898639999999</v>
      </c>
      <c r="S18" s="343">
        <v>2067.7898639999999</v>
      </c>
    </row>
    <row r="19" spans="1:20" s="344" customFormat="1" ht="15.75" customHeight="1">
      <c r="A19" s="342">
        <v>15</v>
      </c>
      <c r="B19" s="342" t="s">
        <v>758</v>
      </c>
      <c r="C19" s="343">
        <v>466.99115799999998</v>
      </c>
      <c r="G19" s="343">
        <v>0</v>
      </c>
      <c r="H19" s="343"/>
      <c r="I19" s="343"/>
      <c r="K19" s="343"/>
      <c r="L19" s="343">
        <v>4671.4990630000002</v>
      </c>
      <c r="M19" s="343">
        <v>0</v>
      </c>
      <c r="N19" s="343">
        <v>10331.216191</v>
      </c>
      <c r="P19" s="343"/>
      <c r="Q19" s="343"/>
      <c r="R19" s="343">
        <v>15469.706412</v>
      </c>
      <c r="S19" s="343">
        <v>15469.706412</v>
      </c>
    </row>
    <row r="20" spans="1:20" s="344" customFormat="1" ht="15.75" customHeight="1">
      <c r="A20" s="355">
        <v>16</v>
      </c>
      <c r="B20" s="355" t="s">
        <v>391</v>
      </c>
      <c r="C20" s="356"/>
      <c r="D20" s="357"/>
      <c r="E20" s="357"/>
      <c r="F20" s="357"/>
      <c r="G20" s="356"/>
      <c r="H20" s="356"/>
      <c r="I20" s="343"/>
      <c r="J20" s="357"/>
      <c r="K20" s="356"/>
      <c r="L20" s="356">
        <v>19219.293310000001</v>
      </c>
      <c r="M20" s="356">
        <v>0</v>
      </c>
      <c r="N20" s="356">
        <v>134.62458899999999</v>
      </c>
      <c r="O20" s="357"/>
      <c r="P20" s="356"/>
      <c r="Q20" s="356"/>
      <c r="R20" s="356">
        <v>19353.917899</v>
      </c>
      <c r="S20" s="356">
        <v>19494.612312000001</v>
      </c>
      <c r="T20" s="365"/>
    </row>
    <row r="21" spans="1:20" s="344" customFormat="1" ht="15.75" customHeight="1">
      <c r="A21" s="362">
        <v>17</v>
      </c>
      <c r="B21" s="361" t="s">
        <v>79</v>
      </c>
      <c r="C21" s="358">
        <v>214516.236057</v>
      </c>
      <c r="D21" s="360">
        <v>0</v>
      </c>
      <c r="E21" s="360">
        <v>0</v>
      </c>
      <c r="F21" s="358">
        <v>0</v>
      </c>
      <c r="G21" s="358">
        <v>61781.670341999998</v>
      </c>
      <c r="H21" s="358">
        <v>538710.40439899999</v>
      </c>
      <c r="I21" s="360">
        <v>21047.076819000002</v>
      </c>
      <c r="J21" s="360">
        <v>0</v>
      </c>
      <c r="K21" s="360">
        <v>136833.201459</v>
      </c>
      <c r="L21" s="360">
        <v>465312.45448900003</v>
      </c>
      <c r="M21" s="358">
        <v>6175.2901949999996</v>
      </c>
      <c r="N21" s="358">
        <v>10465.840779999999</v>
      </c>
      <c r="O21" s="358">
        <v>0</v>
      </c>
      <c r="P21" s="358">
        <v>147.761235</v>
      </c>
      <c r="Q21" s="358">
        <v>578.78059299999995</v>
      </c>
      <c r="R21" s="358">
        <v>1455568.716368</v>
      </c>
      <c r="S21" s="364">
        <v>1169028.8093669999</v>
      </c>
    </row>
    <row r="22" spans="1:20">
      <c r="A22" s="363"/>
      <c r="C22" s="359"/>
      <c r="D22" s="339"/>
      <c r="E22" s="339"/>
      <c r="F22" s="359"/>
      <c r="G22" s="359"/>
      <c r="H22" s="359"/>
      <c r="I22" s="339"/>
      <c r="J22" s="339"/>
      <c r="K22" s="339"/>
      <c r="L22" s="339"/>
      <c r="M22" s="359"/>
      <c r="N22" s="359"/>
      <c r="O22" s="359"/>
      <c r="P22" s="359"/>
      <c r="Q22" s="359"/>
      <c r="R22" s="359"/>
    </row>
    <row r="23" spans="1:20">
      <c r="C23" s="339"/>
      <c r="D23" s="339"/>
      <c r="E23" s="339"/>
      <c r="F23" s="339"/>
      <c r="G23" s="339"/>
      <c r="H23" s="339"/>
      <c r="I23" s="339"/>
      <c r="J23" s="339"/>
      <c r="K23" s="339"/>
      <c r="L23" s="339"/>
      <c r="M23" s="339"/>
      <c r="N23" s="339"/>
      <c r="O23" s="339"/>
      <c r="P23" s="340"/>
      <c r="Q23" s="340"/>
      <c r="R23" s="341"/>
    </row>
  </sheetData>
  <mergeCells count="3">
    <mergeCell ref="C3:P3"/>
    <mergeCell ref="R3:R4"/>
    <mergeCell ref="S3:S4"/>
  </mergeCells>
  <hyperlinks>
    <hyperlink ref="U3" location="Index!A1" display="Index" xr:uid="{00000000-0004-0000-17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9EDDF-9FAA-44E8-BC6C-8A2665601DA4}">
  <sheetPr>
    <tabColor rgb="FF005AB4"/>
  </sheetPr>
  <dimension ref="A1:G8"/>
  <sheetViews>
    <sheetView showGridLines="0" workbookViewId="0"/>
  </sheetViews>
  <sheetFormatPr defaultColWidth="8.84375" defaultRowHeight="12.9"/>
  <cols>
    <col min="1" max="1" width="11.15234375" style="5" customWidth="1"/>
    <col min="2" max="2" width="10" style="5" customWidth="1"/>
    <col min="3" max="3" width="50" style="5" customWidth="1"/>
    <col min="4" max="4" width="3.3046875" style="5" customWidth="1"/>
    <col min="5" max="5" width="38.3828125" style="5" customWidth="1"/>
    <col min="6" max="6" width="4.15234375" style="5" customWidth="1"/>
    <col min="7" max="7" width="7.3828125" style="5" customWidth="1"/>
    <col min="8" max="16384" width="8.84375" style="5"/>
  </cols>
  <sheetData>
    <row r="1" spans="1:7">
      <c r="A1" s="48" t="s">
        <v>1270</v>
      </c>
    </row>
    <row r="2" spans="1:7">
      <c r="A2" s="58"/>
    </row>
    <row r="3" spans="1:7">
      <c r="A3" s="31"/>
    </row>
    <row r="4" spans="1:7" ht="31.5" customHeight="1">
      <c r="A4" s="579" t="s">
        <v>976</v>
      </c>
      <c r="B4" s="779" t="s">
        <v>805</v>
      </c>
      <c r="C4" s="669" t="s">
        <v>537</v>
      </c>
      <c r="D4" s="669"/>
      <c r="E4" s="669" t="s">
        <v>1554</v>
      </c>
      <c r="G4" s="97" t="s">
        <v>283</v>
      </c>
    </row>
    <row r="5" spans="1:7" ht="46.3">
      <c r="A5" s="698" t="s">
        <v>1271</v>
      </c>
      <c r="B5" s="699" t="s">
        <v>978</v>
      </c>
      <c r="C5" s="700" t="s">
        <v>1272</v>
      </c>
      <c r="D5" s="700"/>
      <c r="E5" s="700" t="s">
        <v>1273</v>
      </c>
    </row>
    <row r="6" spans="1:7" ht="57.9">
      <c r="A6" s="702" t="s">
        <v>1274</v>
      </c>
      <c r="B6" s="703" t="s">
        <v>981</v>
      </c>
      <c r="C6" s="704" t="s">
        <v>1275</v>
      </c>
      <c r="D6" s="704"/>
      <c r="E6" s="704" t="s">
        <v>1276</v>
      </c>
    </row>
    <row r="7" spans="1:7" ht="57.9">
      <c r="A7" s="702" t="s">
        <v>1277</v>
      </c>
      <c r="B7" s="703" t="s">
        <v>984</v>
      </c>
      <c r="C7" s="704" t="s">
        <v>1278</v>
      </c>
      <c r="D7" s="704"/>
      <c r="E7" s="704" t="s">
        <v>1279</v>
      </c>
    </row>
    <row r="8" spans="1:7" ht="81">
      <c r="A8" s="702" t="s">
        <v>1280</v>
      </c>
      <c r="B8" s="703" t="s">
        <v>987</v>
      </c>
      <c r="C8" s="704" t="s">
        <v>1281</v>
      </c>
      <c r="D8" s="704"/>
      <c r="E8" s="704" t="s">
        <v>1282</v>
      </c>
    </row>
  </sheetData>
  <hyperlinks>
    <hyperlink ref="G4" location="Index!A1" display="Index" xr:uid="{45F9C708-5718-4141-94B1-AE1C4406CF84}"/>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5AB4"/>
  </sheetPr>
  <dimension ref="A1:AD59"/>
  <sheetViews>
    <sheetView showGridLines="0" workbookViewId="0"/>
  </sheetViews>
  <sheetFormatPr defaultColWidth="9.3046875" defaultRowHeight="12.45"/>
  <cols>
    <col min="1" max="1" width="5" style="10" customWidth="1"/>
    <col min="2" max="2" width="40.69140625" style="10" customWidth="1"/>
    <col min="3" max="8" width="10.69140625" style="10" customWidth="1"/>
    <col min="9" max="9" width="4.53515625" style="10" customWidth="1"/>
    <col min="10" max="10" width="8.53515625" style="10" customWidth="1"/>
    <col min="11" max="16384" width="9.3046875" style="10"/>
  </cols>
  <sheetData>
    <row r="1" spans="1:30" ht="15" customHeight="1">
      <c r="A1" s="15" t="s">
        <v>356</v>
      </c>
    </row>
    <row r="2" spans="1:30" ht="15.75" customHeight="1">
      <c r="A2" s="15"/>
      <c r="L2" s="41"/>
      <c r="M2" s="41"/>
      <c r="N2" s="41"/>
      <c r="O2" s="41"/>
      <c r="P2" s="41"/>
      <c r="Q2" s="41"/>
      <c r="R2" s="41"/>
      <c r="S2" s="41"/>
      <c r="T2" s="41"/>
      <c r="U2" s="41"/>
      <c r="V2" s="41"/>
      <c r="W2" s="41"/>
      <c r="X2" s="41"/>
      <c r="Y2" s="41"/>
      <c r="Z2" s="41"/>
      <c r="AA2" s="41"/>
      <c r="AB2" s="41"/>
      <c r="AC2" s="41"/>
      <c r="AD2" s="41"/>
    </row>
    <row r="3" spans="1:30" ht="15.75" customHeight="1">
      <c r="C3" s="30" t="s">
        <v>44</v>
      </c>
      <c r="D3" s="30" t="s">
        <v>45</v>
      </c>
      <c r="E3" s="30" t="s">
        <v>46</v>
      </c>
      <c r="F3" s="30" t="s">
        <v>84</v>
      </c>
      <c r="G3" s="30" t="s">
        <v>85</v>
      </c>
      <c r="H3" s="30" t="s">
        <v>295</v>
      </c>
      <c r="L3" s="41"/>
      <c r="M3" s="41"/>
      <c r="N3" s="41"/>
      <c r="O3" s="41"/>
      <c r="P3" s="41"/>
      <c r="Q3" s="41"/>
      <c r="R3" s="41"/>
      <c r="S3" s="41"/>
      <c r="T3" s="41"/>
      <c r="U3" s="41"/>
      <c r="V3" s="41"/>
      <c r="W3" s="41"/>
      <c r="X3" s="41"/>
      <c r="Y3" s="41"/>
      <c r="Z3" s="41"/>
      <c r="AA3" s="41"/>
      <c r="AB3" s="41"/>
      <c r="AC3" s="41"/>
      <c r="AD3" s="41"/>
    </row>
    <row r="4" spans="1:30" ht="15.75" customHeight="1">
      <c r="A4" s="322"/>
      <c r="B4" s="322"/>
      <c r="C4" s="1035" t="s">
        <v>340</v>
      </c>
      <c r="D4" s="1035"/>
      <c r="E4" s="1035"/>
      <c r="F4" s="1035"/>
      <c r="G4" s="1035"/>
      <c r="H4" s="1035"/>
      <c r="J4" s="97" t="s">
        <v>283</v>
      </c>
      <c r="L4" s="41"/>
      <c r="M4" s="41"/>
      <c r="N4" s="41"/>
      <c r="O4" s="41"/>
      <c r="P4" s="41"/>
      <c r="Q4" s="41"/>
      <c r="R4" s="41"/>
      <c r="S4" s="41"/>
      <c r="T4" s="41"/>
      <c r="U4" s="41"/>
      <c r="V4" s="41"/>
      <c r="W4" s="41"/>
      <c r="X4" s="41"/>
      <c r="Y4" s="41"/>
      <c r="Z4" s="41"/>
      <c r="AA4" s="41"/>
      <c r="AB4" s="41"/>
      <c r="AC4" s="41"/>
      <c r="AD4" s="41"/>
    </row>
    <row r="5" spans="1:30" ht="15.75" customHeight="1">
      <c r="A5" s="1036" t="s">
        <v>1056</v>
      </c>
      <c r="B5" s="1036"/>
      <c r="C5" s="367"/>
      <c r="D5" s="367"/>
      <c r="E5" s="1037" t="s">
        <v>343</v>
      </c>
      <c r="F5" s="367"/>
      <c r="G5" s="1039" t="s">
        <v>345</v>
      </c>
      <c r="H5" s="367"/>
      <c r="L5" s="41"/>
      <c r="M5" s="41"/>
      <c r="N5" s="41"/>
      <c r="O5" s="41"/>
      <c r="P5" s="41"/>
      <c r="Q5" s="41"/>
      <c r="R5" s="41"/>
      <c r="S5" s="41"/>
      <c r="T5" s="41"/>
      <c r="U5" s="41"/>
      <c r="V5" s="41"/>
      <c r="W5" s="41"/>
      <c r="X5" s="41"/>
      <c r="Y5" s="41"/>
      <c r="Z5" s="41"/>
      <c r="AA5" s="41"/>
      <c r="AB5" s="41"/>
      <c r="AC5" s="41"/>
      <c r="AD5" s="41"/>
    </row>
    <row r="6" spans="1:30" ht="15.75" customHeight="1">
      <c r="A6" s="1036"/>
      <c r="B6" s="1036"/>
      <c r="C6" s="368" t="s">
        <v>341</v>
      </c>
      <c r="D6" s="370" t="s">
        <v>342</v>
      </c>
      <c r="E6" s="1038"/>
      <c r="F6" s="368" t="s">
        <v>344</v>
      </c>
      <c r="G6" s="1039"/>
      <c r="H6" s="368" t="s">
        <v>79</v>
      </c>
      <c r="L6" s="41"/>
      <c r="M6" s="41"/>
      <c r="N6" s="41"/>
      <c r="O6" s="41"/>
      <c r="P6" s="41"/>
      <c r="Q6" s="41"/>
      <c r="R6" s="41"/>
      <c r="S6" s="41"/>
      <c r="T6" s="41"/>
      <c r="U6" s="41"/>
      <c r="V6" s="41"/>
      <c r="W6" s="41"/>
      <c r="X6" s="41"/>
      <c r="Y6" s="41"/>
      <c r="Z6" s="41"/>
      <c r="AA6" s="41"/>
      <c r="AB6" s="41"/>
      <c r="AC6" s="41"/>
      <c r="AD6" s="41"/>
    </row>
    <row r="7" spans="1:30" s="31" customFormat="1" ht="15.75" customHeight="1">
      <c r="A7" s="60">
        <v>1</v>
      </c>
      <c r="B7" s="60" t="s">
        <v>328</v>
      </c>
      <c r="C7" s="369">
        <v>0</v>
      </c>
      <c r="D7" s="369">
        <v>193969.90143299999</v>
      </c>
      <c r="E7" s="369">
        <v>252386.54243199999</v>
      </c>
      <c r="F7" s="369">
        <v>640468.91201700002</v>
      </c>
      <c r="G7" s="369">
        <v>0</v>
      </c>
      <c r="H7" s="369">
        <v>1086825.3558819999</v>
      </c>
      <c r="L7" s="366"/>
      <c r="M7" s="366"/>
      <c r="N7" s="366"/>
      <c r="O7" s="366"/>
      <c r="P7" s="366"/>
      <c r="Q7" s="366"/>
      <c r="R7" s="366"/>
      <c r="S7" s="366"/>
      <c r="T7" s="366"/>
      <c r="U7" s="366"/>
      <c r="V7" s="366"/>
      <c r="W7" s="366"/>
      <c r="X7" s="366"/>
      <c r="Y7" s="366"/>
      <c r="Z7" s="366"/>
      <c r="AA7" s="366"/>
      <c r="AB7" s="366"/>
      <c r="AC7" s="366"/>
      <c r="AD7" s="366"/>
    </row>
    <row r="8" spans="1:30" s="60" customFormat="1" ht="15.75" customHeight="1">
      <c r="A8" s="376">
        <v>2</v>
      </c>
      <c r="B8" s="376" t="s">
        <v>336</v>
      </c>
      <c r="C8" s="371">
        <v>89.316312999999994</v>
      </c>
      <c r="D8" s="371">
        <v>109883.92626199999</v>
      </c>
      <c r="E8" s="371">
        <v>8644.825965</v>
      </c>
      <c r="F8" s="371">
        <v>15008.847177809999</v>
      </c>
      <c r="G8" s="371">
        <v>0</v>
      </c>
      <c r="H8" s="371">
        <v>133626.91571780998</v>
      </c>
      <c r="I8" s="31"/>
      <c r="J8" s="31"/>
    </row>
    <row r="9" spans="1:30" s="60" customFormat="1" ht="15.75" customHeight="1">
      <c r="A9" s="377">
        <v>3</v>
      </c>
      <c r="B9" s="374" t="s">
        <v>79</v>
      </c>
      <c r="C9" s="947">
        <v>89.316312999999994</v>
      </c>
      <c r="D9" s="947">
        <v>303853.82769499999</v>
      </c>
      <c r="E9" s="947">
        <v>261031.36839699998</v>
      </c>
      <c r="F9" s="947">
        <v>655477.75919481006</v>
      </c>
      <c r="G9" s="947">
        <v>0</v>
      </c>
      <c r="H9" s="947">
        <v>1220452.2715998099</v>
      </c>
      <c r="I9" s="31"/>
      <c r="J9" s="31"/>
    </row>
    <row r="10" spans="1:30" s="32" customFormat="1" ht="15" customHeight="1">
      <c r="A10" s="372"/>
      <c r="B10" s="375"/>
      <c r="C10" s="373"/>
      <c r="E10" s="34"/>
      <c r="F10" s="372"/>
    </row>
    <row r="13" spans="1:30">
      <c r="C13" s="15"/>
      <c r="I13" s="33"/>
    </row>
    <row r="15" spans="1:30">
      <c r="D15" s="33"/>
      <c r="E15" s="33"/>
      <c r="I15" s="33"/>
    </row>
    <row r="16" spans="1:30">
      <c r="D16" s="33"/>
      <c r="E16" s="33"/>
    </row>
    <row r="17" spans="3:5">
      <c r="D17" s="33"/>
      <c r="E17" s="33"/>
    </row>
    <row r="18" spans="3:5">
      <c r="D18" s="33"/>
      <c r="E18" s="33"/>
    </row>
    <row r="20" spans="3:5">
      <c r="D20" s="33"/>
      <c r="E20" s="33"/>
    </row>
    <row r="22" spans="3:5">
      <c r="D22" s="33"/>
      <c r="E22" s="33"/>
    </row>
    <row r="24" spans="3:5">
      <c r="D24" s="33"/>
      <c r="E24" s="33"/>
    </row>
    <row r="25" spans="3:5">
      <c r="D25" s="33"/>
      <c r="E25" s="33"/>
    </row>
    <row r="28" spans="3:5">
      <c r="C28" s="35"/>
      <c r="D28" s="35"/>
    </row>
    <row r="29" spans="3:5">
      <c r="C29" s="35"/>
      <c r="D29" s="35"/>
    </row>
    <row r="30" spans="3:5">
      <c r="C30" s="35"/>
      <c r="E30" s="35"/>
    </row>
    <row r="31" spans="3:5">
      <c r="C31" s="36"/>
      <c r="E31" s="37"/>
    </row>
    <row r="32" spans="3:5">
      <c r="C32" s="36"/>
      <c r="E32" s="37"/>
    </row>
    <row r="33" spans="3:5">
      <c r="C33" s="36"/>
      <c r="E33" s="37"/>
    </row>
    <row r="34" spans="3:5">
      <c r="C34" s="36"/>
      <c r="E34" s="37"/>
    </row>
    <row r="35" spans="3:5">
      <c r="C35" s="36"/>
      <c r="E35" s="37"/>
    </row>
    <row r="36" spans="3:5">
      <c r="C36" s="36"/>
      <c r="E36" s="37"/>
    </row>
    <row r="37" spans="3:5">
      <c r="C37" s="36"/>
      <c r="E37" s="37"/>
    </row>
    <row r="38" spans="3:5">
      <c r="C38" s="36"/>
      <c r="E38" s="37"/>
    </row>
    <row r="39" spans="3:5">
      <c r="C39" s="36"/>
      <c r="E39" s="37"/>
    </row>
    <row r="40" spans="3:5">
      <c r="C40" s="36"/>
      <c r="E40" s="37"/>
    </row>
    <row r="41" spans="3:5">
      <c r="E41" s="37"/>
    </row>
    <row r="42" spans="3:5">
      <c r="C42" s="36"/>
      <c r="E42" s="38"/>
    </row>
    <row r="44" spans="3:5">
      <c r="D44" s="39"/>
    </row>
    <row r="46" spans="3:5">
      <c r="E46" s="39"/>
    </row>
    <row r="54" spans="3:5">
      <c r="D54" s="39"/>
      <c r="E54" s="39"/>
    </row>
    <row r="58" spans="3:5" ht="14.15">
      <c r="C58" s="40"/>
    </row>
    <row r="59" spans="3:5">
      <c r="C59" s="39"/>
    </row>
  </sheetData>
  <mergeCells count="4">
    <mergeCell ref="C4:H4"/>
    <mergeCell ref="A5:B6"/>
    <mergeCell ref="E5:E6"/>
    <mergeCell ref="G5:G6"/>
  </mergeCells>
  <hyperlinks>
    <hyperlink ref="J4" location="Index!A1" display="Index" xr:uid="{00000000-0004-0000-09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6C90B-43D1-4655-BAE8-B1766998DA29}">
  <sheetPr>
    <tabColor rgb="FF005AB4"/>
  </sheetPr>
  <dimension ref="A1:H11"/>
  <sheetViews>
    <sheetView showGridLines="0" workbookViewId="0"/>
  </sheetViews>
  <sheetFormatPr defaultColWidth="8.84375" defaultRowHeight="12.9"/>
  <cols>
    <col min="1" max="1" width="16.69140625" style="5" customWidth="1"/>
    <col min="2" max="2" width="12.69140625" style="5" customWidth="1"/>
    <col min="3" max="3" width="86.3046875" style="5" customWidth="1"/>
    <col min="4" max="4" width="2.3828125" style="5" customWidth="1"/>
    <col min="5" max="6" width="44.3046875" style="5" customWidth="1"/>
    <col min="7" max="7" width="4.15234375" style="5" customWidth="1"/>
    <col min="8" max="16384" width="8.84375" style="5"/>
  </cols>
  <sheetData>
    <row r="1" spans="1:8" s="693" customFormat="1" ht="12.45">
      <c r="A1" s="692" t="s">
        <v>975</v>
      </c>
    </row>
    <row r="2" spans="1:8">
      <c r="A2" s="58"/>
    </row>
    <row r="3" spans="1:8">
      <c r="A3" s="31"/>
    </row>
    <row r="4" spans="1:8" s="707" customFormat="1" ht="31.5" customHeight="1">
      <c r="A4" s="836" t="s">
        <v>976</v>
      </c>
      <c r="B4" s="838" t="s">
        <v>805</v>
      </c>
      <c r="C4" s="800" t="s">
        <v>537</v>
      </c>
      <c r="D4" s="800"/>
      <c r="E4" s="800" t="s">
        <v>1554</v>
      </c>
      <c r="F4"/>
      <c r="H4" s="98" t="s">
        <v>283</v>
      </c>
    </row>
    <row r="5" spans="1:8" s="400" customFormat="1" ht="104.15">
      <c r="A5" s="698" t="s">
        <v>977</v>
      </c>
      <c r="B5" s="699" t="s">
        <v>978</v>
      </c>
      <c r="C5" s="700" t="s">
        <v>979</v>
      </c>
      <c r="D5" s="601"/>
      <c r="E5" s="701" t="s">
        <v>1585</v>
      </c>
      <c r="F5"/>
    </row>
    <row r="6" spans="1:8" s="400" customFormat="1" ht="196.75">
      <c r="A6" s="702" t="s">
        <v>980</v>
      </c>
      <c r="B6" s="703" t="s">
        <v>981</v>
      </c>
      <c r="C6" s="704" t="s">
        <v>982</v>
      </c>
      <c r="D6" s="603"/>
      <c r="E6" s="705" t="s">
        <v>1257</v>
      </c>
      <c r="F6"/>
    </row>
    <row r="7" spans="1:8" s="400" customFormat="1" ht="34.75">
      <c r="A7" s="702" t="s">
        <v>983</v>
      </c>
      <c r="B7" s="703" t="s">
        <v>984</v>
      </c>
      <c r="C7" s="704" t="s">
        <v>985</v>
      </c>
      <c r="D7" s="603"/>
      <c r="E7" s="706" t="s">
        <v>1585</v>
      </c>
      <c r="F7"/>
    </row>
    <row r="8" spans="1:8" s="400" customFormat="1" ht="34.75">
      <c r="A8" s="702" t="s">
        <v>986</v>
      </c>
      <c r="B8" s="703" t="s">
        <v>987</v>
      </c>
      <c r="C8" s="704" t="s">
        <v>988</v>
      </c>
      <c r="D8" s="603"/>
      <c r="E8" s="705" t="s">
        <v>1590</v>
      </c>
      <c r="F8"/>
    </row>
    <row r="9" spans="1:8" s="400" customFormat="1" ht="34.75">
      <c r="A9" s="702" t="s">
        <v>986</v>
      </c>
      <c r="B9" s="703" t="s">
        <v>989</v>
      </c>
      <c r="C9" s="704" t="s">
        <v>990</v>
      </c>
      <c r="D9" s="603"/>
      <c r="E9" s="705" t="s">
        <v>1586</v>
      </c>
      <c r="F9"/>
    </row>
    <row r="10" spans="1:8" s="400" customFormat="1" ht="34.75">
      <c r="A10" s="702" t="s">
        <v>991</v>
      </c>
      <c r="B10" s="703" t="s">
        <v>992</v>
      </c>
      <c r="C10" s="704" t="s">
        <v>993</v>
      </c>
      <c r="D10" s="603"/>
      <c r="E10" s="705" t="s">
        <v>994</v>
      </c>
      <c r="F10"/>
    </row>
    <row r="11" spans="1:8" s="400" customFormat="1" ht="34.75">
      <c r="A11" s="702" t="s">
        <v>995</v>
      </c>
      <c r="B11" s="703" t="s">
        <v>996</v>
      </c>
      <c r="C11" s="704" t="s">
        <v>997</v>
      </c>
      <c r="D11" s="603"/>
      <c r="E11" s="705" t="s">
        <v>1591</v>
      </c>
      <c r="F11"/>
    </row>
  </sheetData>
  <hyperlinks>
    <hyperlink ref="H4" location="Index!A1" display="Index" xr:uid="{A397FA86-F157-4214-847B-2FD922D20DF9}"/>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5AB4"/>
  </sheetPr>
  <dimension ref="A1:J41"/>
  <sheetViews>
    <sheetView showGridLines="0" zoomScaleNormal="100" workbookViewId="0"/>
  </sheetViews>
  <sheetFormatPr defaultColWidth="9.15234375" defaultRowHeight="12"/>
  <cols>
    <col min="1" max="1" width="9.15234375" style="96"/>
    <col min="2" max="2" width="49.69140625" style="96" bestFit="1" customWidth="1"/>
    <col min="3" max="3" width="9.84375" style="96" bestFit="1" customWidth="1"/>
    <col min="4" max="4" width="10.3828125" style="96" customWidth="1"/>
    <col min="5" max="5" width="10.84375" style="96" customWidth="1"/>
    <col min="6" max="6" width="10.69140625" style="96" customWidth="1"/>
    <col min="7" max="7" width="14" style="96" customWidth="1"/>
    <col min="8" max="8" width="20.69140625" style="96" customWidth="1"/>
    <col min="9" max="9" width="5.3046875" style="96" customWidth="1"/>
    <col min="10" max="16384" width="9.15234375" style="96"/>
  </cols>
  <sheetData>
    <row r="1" spans="1:10" ht="12.9">
      <c r="A1" s="15" t="s">
        <v>743</v>
      </c>
      <c r="B1" s="78"/>
      <c r="C1" s="78"/>
      <c r="D1" s="78"/>
      <c r="E1" s="78"/>
      <c r="F1" s="78"/>
      <c r="G1" s="78"/>
      <c r="H1" s="78"/>
      <c r="I1" s="78"/>
      <c r="J1" s="78"/>
    </row>
    <row r="2" spans="1:10" ht="15.75" customHeight="1">
      <c r="A2" s="66" t="s">
        <v>718</v>
      </c>
      <c r="B2" s="66"/>
      <c r="C2" s="66"/>
      <c r="D2" s="66"/>
      <c r="E2" s="66"/>
      <c r="F2" s="78"/>
      <c r="G2" s="78"/>
      <c r="H2" s="78"/>
      <c r="I2" s="78"/>
      <c r="J2" s="78"/>
    </row>
    <row r="3" spans="1:10" ht="15.75" customHeight="1">
      <c r="A3" s="78"/>
      <c r="B3" s="78"/>
      <c r="C3" s="78"/>
      <c r="D3" s="78"/>
      <c r="E3" s="78"/>
      <c r="F3" s="78"/>
      <c r="G3" s="78"/>
      <c r="H3" s="78"/>
      <c r="I3" s="78"/>
      <c r="J3" s="78"/>
    </row>
    <row r="4" spans="1:10" ht="15.75" customHeight="1">
      <c r="A4" s="78"/>
      <c r="B4" s="78"/>
      <c r="C4" s="301" t="s">
        <v>44</v>
      </c>
      <c r="D4" s="301" t="s">
        <v>45</v>
      </c>
      <c r="E4" s="301" t="s">
        <v>46</v>
      </c>
      <c r="F4" s="301" t="s">
        <v>84</v>
      </c>
      <c r="G4" s="301" t="s">
        <v>85</v>
      </c>
      <c r="H4" s="378" t="s">
        <v>295</v>
      </c>
      <c r="I4" s="78"/>
      <c r="J4" s="78"/>
    </row>
    <row r="5" spans="1:10" ht="16.2" customHeight="1">
      <c r="A5" s="380"/>
      <c r="B5" s="380"/>
      <c r="C5" s="1040" t="s">
        <v>548</v>
      </c>
      <c r="D5" s="1041"/>
      <c r="E5" s="1041"/>
      <c r="F5" s="1042"/>
      <c r="G5" s="1043" t="s">
        <v>712</v>
      </c>
      <c r="H5" s="1043" t="s">
        <v>714</v>
      </c>
      <c r="I5" s="383"/>
      <c r="J5" s="97" t="s">
        <v>283</v>
      </c>
    </row>
    <row r="6" spans="1:10" ht="21" customHeight="1">
      <c r="A6" s="1046" t="s">
        <v>1056</v>
      </c>
      <c r="B6" s="1047"/>
      <c r="C6" s="386"/>
      <c r="D6" s="1048" t="s">
        <v>940</v>
      </c>
      <c r="E6" s="1049"/>
      <c r="F6" s="1050" t="s">
        <v>941</v>
      </c>
      <c r="G6" s="1043"/>
      <c r="H6" s="1043"/>
      <c r="I6" s="383"/>
      <c r="J6" s="78"/>
    </row>
    <row r="7" spans="1:10">
      <c r="A7" s="1046"/>
      <c r="B7" s="1047"/>
      <c r="C7" s="385"/>
      <c r="D7" s="384"/>
      <c r="E7" s="1050" t="s">
        <v>942</v>
      </c>
      <c r="F7" s="1051"/>
      <c r="G7" s="1043"/>
      <c r="H7" s="1044"/>
      <c r="I7" s="78"/>
      <c r="J7" s="379"/>
    </row>
    <row r="8" spans="1:10" ht="32.25" customHeight="1">
      <c r="A8" s="1046"/>
      <c r="B8" s="1047"/>
      <c r="C8" s="382"/>
      <c r="D8" s="387"/>
      <c r="E8" s="1052"/>
      <c r="F8" s="1052"/>
      <c r="G8" s="1043"/>
      <c r="H8" s="1045"/>
      <c r="I8" s="383"/>
      <c r="J8" s="78"/>
    </row>
    <row r="9" spans="1:10" s="440" customFormat="1" ht="15.75" customHeight="1">
      <c r="A9" s="485" t="s">
        <v>272</v>
      </c>
      <c r="B9" s="344" t="s">
        <v>719</v>
      </c>
      <c r="C9" s="655">
        <v>56747.393335000001</v>
      </c>
      <c r="D9" s="502"/>
      <c r="E9" s="345">
        <v>407.84342299999997</v>
      </c>
      <c r="F9" s="502"/>
      <c r="G9" s="655">
        <v>-355.438537</v>
      </c>
      <c r="H9" s="655"/>
      <c r="I9" s="344"/>
      <c r="J9" s="344"/>
    </row>
    <row r="10" spans="1:10" s="440" customFormat="1" ht="15.75" customHeight="1">
      <c r="A10" s="485" t="s">
        <v>273</v>
      </c>
      <c r="B10" s="344" t="s">
        <v>720</v>
      </c>
      <c r="C10" s="345">
        <v>119.769498</v>
      </c>
      <c r="D10" s="502"/>
      <c r="E10" s="345">
        <v>0</v>
      </c>
      <c r="F10" s="502"/>
      <c r="G10" s="345">
        <v>-0.238672</v>
      </c>
      <c r="H10" s="345"/>
      <c r="I10" s="344"/>
      <c r="J10" s="344"/>
    </row>
    <row r="11" spans="1:10" s="440" customFormat="1" ht="15.75" customHeight="1">
      <c r="A11" s="485" t="s">
        <v>274</v>
      </c>
      <c r="B11" s="344" t="s">
        <v>721</v>
      </c>
      <c r="C11" s="345">
        <v>83674.902067000003</v>
      </c>
      <c r="D11" s="502"/>
      <c r="E11" s="345">
        <v>132.69863000000001</v>
      </c>
      <c r="F11" s="502"/>
      <c r="G11" s="345">
        <v>-273.131146</v>
      </c>
      <c r="H11" s="345"/>
      <c r="I11" s="344"/>
      <c r="J11" s="344"/>
    </row>
    <row r="12" spans="1:10" s="440" customFormat="1" ht="15.75" customHeight="1">
      <c r="A12" s="485" t="s">
        <v>275</v>
      </c>
      <c r="B12" s="344" t="s">
        <v>722</v>
      </c>
      <c r="C12" s="345">
        <v>725.59040500000003</v>
      </c>
      <c r="D12" s="502"/>
      <c r="E12" s="345">
        <v>0</v>
      </c>
      <c r="F12" s="502"/>
      <c r="G12" s="345">
        <v>-6.2160099999999998</v>
      </c>
      <c r="H12" s="345"/>
      <c r="I12" s="344"/>
      <c r="J12" s="344"/>
    </row>
    <row r="13" spans="1:10" s="440" customFormat="1" ht="15.75" customHeight="1">
      <c r="A13" s="485" t="s">
        <v>276</v>
      </c>
      <c r="B13" s="344" t="s">
        <v>723</v>
      </c>
      <c r="C13" s="345">
        <v>6524.7608689999997</v>
      </c>
      <c r="D13" s="502"/>
      <c r="E13" s="345">
        <v>0</v>
      </c>
      <c r="F13" s="502"/>
      <c r="G13" s="345">
        <v>-7.1878989999999998</v>
      </c>
      <c r="H13" s="345"/>
      <c r="I13" s="344"/>
      <c r="J13" s="344"/>
    </row>
    <row r="14" spans="1:10" s="440" customFormat="1" ht="15.75" customHeight="1">
      <c r="A14" s="485" t="s">
        <v>277</v>
      </c>
      <c r="B14" s="344" t="s">
        <v>724</v>
      </c>
      <c r="C14" s="345">
        <v>55693.292560000002</v>
      </c>
      <c r="D14" s="502"/>
      <c r="E14" s="345">
        <v>252.89994999999999</v>
      </c>
      <c r="F14" s="502"/>
      <c r="G14" s="345">
        <v>-485.00006000000002</v>
      </c>
      <c r="H14" s="345"/>
      <c r="I14" s="344"/>
      <c r="J14" s="344"/>
    </row>
    <row r="15" spans="1:10" s="440" customFormat="1" ht="15.75" customHeight="1">
      <c r="A15" s="485" t="s">
        <v>278</v>
      </c>
      <c r="B15" s="344" t="s">
        <v>725</v>
      </c>
      <c r="C15" s="345">
        <v>39276.396403999999</v>
      </c>
      <c r="D15" s="502"/>
      <c r="E15" s="345">
        <v>366.22970700000002</v>
      </c>
      <c r="F15" s="502"/>
      <c r="G15" s="345">
        <v>-355.82618400000001</v>
      </c>
      <c r="H15" s="345"/>
      <c r="I15" s="344"/>
      <c r="J15" s="344"/>
    </row>
    <row r="16" spans="1:10" s="440" customFormat="1" ht="15.75" customHeight="1">
      <c r="A16" s="485" t="s">
        <v>279</v>
      </c>
      <c r="B16" s="344" t="s">
        <v>726</v>
      </c>
      <c r="C16" s="345">
        <v>13888.895404000001</v>
      </c>
      <c r="D16" s="502"/>
      <c r="E16" s="345">
        <v>61.345120999999999</v>
      </c>
      <c r="F16" s="502"/>
      <c r="G16" s="345">
        <v>-83.873774999999995</v>
      </c>
      <c r="H16" s="345"/>
      <c r="I16" s="344"/>
      <c r="J16" s="344"/>
    </row>
    <row r="17" spans="1:10" s="440" customFormat="1" ht="15.75" customHeight="1">
      <c r="A17" s="485" t="s">
        <v>280</v>
      </c>
      <c r="B17" s="344" t="s">
        <v>727</v>
      </c>
      <c r="C17" s="345">
        <v>47493.199480000003</v>
      </c>
      <c r="D17" s="502"/>
      <c r="E17" s="345">
        <v>1538.4501969999999</v>
      </c>
      <c r="F17" s="502"/>
      <c r="G17" s="345">
        <v>-1417.1478090000001</v>
      </c>
      <c r="H17" s="345"/>
      <c r="I17" s="656"/>
      <c r="J17" s="656"/>
    </row>
    <row r="18" spans="1:10" s="440" customFormat="1" ht="15.75" customHeight="1">
      <c r="A18" s="485" t="s">
        <v>281</v>
      </c>
      <c r="B18" s="344" t="s">
        <v>728</v>
      </c>
      <c r="C18" s="345">
        <v>24831.391796</v>
      </c>
      <c r="D18" s="502"/>
      <c r="E18" s="345">
        <v>49.020918000000002</v>
      </c>
      <c r="F18" s="502"/>
      <c r="G18" s="345">
        <v>-209.125878</v>
      </c>
      <c r="H18" s="345"/>
      <c r="I18" s="656"/>
      <c r="J18" s="656"/>
    </row>
    <row r="19" spans="1:10" s="440" customFormat="1" ht="15.75" customHeight="1">
      <c r="A19" s="657" t="s">
        <v>695</v>
      </c>
      <c r="B19" s="344" t="s">
        <v>729</v>
      </c>
      <c r="C19" s="345">
        <v>0</v>
      </c>
      <c r="D19" s="502"/>
      <c r="E19" s="345">
        <v>0</v>
      </c>
      <c r="F19" s="502"/>
      <c r="G19" s="345">
        <v>0</v>
      </c>
      <c r="H19" s="345"/>
    </row>
    <row r="20" spans="1:10" s="440" customFormat="1" ht="15.75" customHeight="1">
      <c r="A20" s="657" t="s">
        <v>696</v>
      </c>
      <c r="B20" s="344" t="s">
        <v>730</v>
      </c>
      <c r="C20" s="345">
        <v>105717.114136</v>
      </c>
      <c r="D20" s="502"/>
      <c r="E20" s="345">
        <v>2607.94992</v>
      </c>
      <c r="F20" s="502"/>
      <c r="G20" s="345">
        <v>-642.99967700000002</v>
      </c>
      <c r="H20" s="345"/>
    </row>
    <row r="21" spans="1:10" s="440" customFormat="1" ht="15.75" customHeight="1">
      <c r="A21" s="657" t="s">
        <v>697</v>
      </c>
      <c r="B21" s="344" t="s">
        <v>731</v>
      </c>
      <c r="C21" s="345">
        <v>6816.666502</v>
      </c>
      <c r="D21" s="502"/>
      <c r="E21" s="345">
        <v>250.69256300000001</v>
      </c>
      <c r="F21" s="502"/>
      <c r="G21" s="345">
        <v>-62.869833</v>
      </c>
      <c r="H21" s="345"/>
    </row>
    <row r="22" spans="1:10" s="440" customFormat="1" ht="15.75" customHeight="1">
      <c r="A22" s="657" t="s">
        <v>716</v>
      </c>
      <c r="B22" s="344" t="s">
        <v>732</v>
      </c>
      <c r="C22" s="345">
        <v>7486.4054020000003</v>
      </c>
      <c r="D22" s="502"/>
      <c r="E22" s="345">
        <v>321.47839199999999</v>
      </c>
      <c r="F22" s="502"/>
      <c r="G22" s="345">
        <v>-167.21339399999999</v>
      </c>
      <c r="H22" s="345"/>
    </row>
    <row r="23" spans="1:10" s="440" customFormat="1" ht="15.75" customHeight="1">
      <c r="A23" s="657" t="s">
        <v>717</v>
      </c>
      <c r="B23" s="344" t="s">
        <v>733</v>
      </c>
      <c r="C23" s="345">
        <v>86.747103999999993</v>
      </c>
      <c r="D23" s="502"/>
      <c r="E23" s="345">
        <v>0</v>
      </c>
      <c r="F23" s="502"/>
      <c r="G23" s="345">
        <v>-0.41360799999999998</v>
      </c>
      <c r="H23" s="345"/>
      <c r="I23" s="344"/>
      <c r="J23" s="344"/>
    </row>
    <row r="24" spans="1:10" s="440" customFormat="1" ht="15.75" customHeight="1">
      <c r="A24" s="657" t="s">
        <v>734</v>
      </c>
      <c r="B24" s="440" t="s">
        <v>735</v>
      </c>
      <c r="C24" s="345">
        <v>918.10291600000005</v>
      </c>
      <c r="D24" s="502"/>
      <c r="E24" s="345">
        <v>0</v>
      </c>
      <c r="F24" s="502"/>
      <c r="G24" s="345">
        <v>-6.8704840000000003</v>
      </c>
      <c r="H24" s="345"/>
    </row>
    <row r="25" spans="1:10" s="440" customFormat="1" ht="15.75" customHeight="1">
      <c r="A25" s="657" t="s">
        <v>736</v>
      </c>
      <c r="B25" s="440" t="s">
        <v>737</v>
      </c>
      <c r="C25" s="345">
        <v>1251.8194820000001</v>
      </c>
      <c r="D25" s="502"/>
      <c r="E25" s="345">
        <v>0.49468099999999998</v>
      </c>
      <c r="F25" s="502"/>
      <c r="G25" s="345">
        <v>-4.1644209999999999</v>
      </c>
      <c r="H25" s="345"/>
    </row>
    <row r="26" spans="1:10" s="440" customFormat="1" ht="15.75" customHeight="1">
      <c r="A26" s="657" t="s">
        <v>738</v>
      </c>
      <c r="B26" s="440" t="s">
        <v>739</v>
      </c>
      <c r="C26" s="345">
        <v>2775.3545690000001</v>
      </c>
      <c r="D26" s="502"/>
      <c r="E26" s="345">
        <v>811.05105300000002</v>
      </c>
      <c r="F26" s="502"/>
      <c r="G26" s="345">
        <v>-594.24445400000002</v>
      </c>
      <c r="H26" s="345"/>
    </row>
    <row r="27" spans="1:10" s="440" customFormat="1" ht="15.75" customHeight="1">
      <c r="A27" s="658" t="s">
        <v>740</v>
      </c>
      <c r="B27" s="440" t="s">
        <v>741</v>
      </c>
      <c r="C27" s="345">
        <v>4100.5800200000003</v>
      </c>
      <c r="D27" s="504"/>
      <c r="E27" s="345">
        <v>1.757307</v>
      </c>
      <c r="F27" s="504"/>
      <c r="G27" s="345">
        <v>-15.520625000000001</v>
      </c>
      <c r="H27" s="433"/>
    </row>
    <row r="28" spans="1:10" s="440" customFormat="1" ht="15.75" customHeight="1">
      <c r="A28" s="510" t="s">
        <v>742</v>
      </c>
      <c r="B28" s="654" t="s">
        <v>79</v>
      </c>
      <c r="C28" s="483">
        <v>458128.38194900006</v>
      </c>
      <c r="D28" s="502"/>
      <c r="E28" s="436">
        <v>6801.9118619999999</v>
      </c>
      <c r="F28" s="502"/>
      <c r="G28" s="436">
        <v>-4687.4824660000004</v>
      </c>
      <c r="H28" s="483"/>
    </row>
    <row r="29" spans="1:10">
      <c r="A29" s="101"/>
      <c r="B29" s="101"/>
      <c r="C29" s="101"/>
      <c r="D29" s="101"/>
      <c r="E29" s="101"/>
      <c r="F29" s="101"/>
      <c r="G29" s="101"/>
    </row>
    <row r="41" spans="9:10">
      <c r="I41" s="78"/>
      <c r="J41" s="78"/>
    </row>
  </sheetData>
  <mergeCells count="7">
    <mergeCell ref="C5:F5"/>
    <mergeCell ref="G5:G8"/>
    <mergeCell ref="H5:H8"/>
    <mergeCell ref="A6:B8"/>
    <mergeCell ref="D6:E6"/>
    <mergeCell ref="F6:F8"/>
    <mergeCell ref="E7:E8"/>
  </mergeCells>
  <hyperlinks>
    <hyperlink ref="J5" location="Index!A1" display="Index" xr:uid="{62CDEE13-8991-4910-B130-22DBBB4739D0}"/>
  </hyperlinks>
  <pageMargins left="0.70000000000000007" right="0.70000000000000007" top="0.75" bottom="0.75" header="0.30000000000000004" footer="0.30000000000000004"/>
  <ignoredErrors>
    <ignoredError sqref="A9:A28"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5AB4"/>
  </sheetPr>
  <dimension ref="A1:K26"/>
  <sheetViews>
    <sheetView showGridLines="0" zoomScale="90" zoomScaleNormal="90" workbookViewId="0"/>
  </sheetViews>
  <sheetFormatPr defaultRowHeight="14.6"/>
  <cols>
    <col min="2" max="2" width="27.15234375" customWidth="1"/>
    <col min="4" max="4" width="10.3828125" customWidth="1"/>
    <col min="5" max="5" width="10.84375" customWidth="1"/>
    <col min="6" max="6" width="10.69140625" customWidth="1"/>
    <col min="7" max="7" width="14" customWidth="1"/>
    <col min="8" max="8" width="20.69140625" customWidth="1"/>
    <col min="9" max="9" width="21.84375" customWidth="1"/>
    <col min="10" max="10" width="5.3046875" customWidth="1"/>
  </cols>
  <sheetData>
    <row r="1" spans="1:11">
      <c r="A1" s="15" t="s">
        <v>715</v>
      </c>
      <c r="B1" s="10"/>
      <c r="C1" s="10"/>
      <c r="D1" s="10"/>
      <c r="E1" s="10"/>
      <c r="F1" s="10"/>
      <c r="G1" s="10"/>
      <c r="H1" s="10"/>
      <c r="I1" s="10"/>
      <c r="J1" s="10"/>
      <c r="K1" s="10"/>
    </row>
    <row r="2" spans="1:11">
      <c r="A2" s="66" t="s">
        <v>718</v>
      </c>
      <c r="B2" s="66"/>
      <c r="C2" s="66"/>
      <c r="D2" s="66"/>
      <c r="E2" s="66"/>
      <c r="F2" s="78"/>
      <c r="G2" s="78"/>
      <c r="H2" s="78"/>
      <c r="I2" s="78"/>
      <c r="J2" s="10"/>
      <c r="K2" s="10"/>
    </row>
    <row r="3" spans="1:11">
      <c r="A3" s="78"/>
      <c r="B3" s="78"/>
      <c r="C3" s="78"/>
      <c r="D3" s="78"/>
      <c r="E3" s="78"/>
      <c r="F3" s="78"/>
      <c r="G3" s="78"/>
      <c r="H3" s="78"/>
      <c r="I3" s="78"/>
      <c r="J3" s="10"/>
      <c r="K3" s="10"/>
    </row>
    <row r="4" spans="1:11">
      <c r="A4" s="78"/>
      <c r="B4" s="78"/>
      <c r="C4" s="301" t="s">
        <v>44</v>
      </c>
      <c r="D4" s="301" t="s">
        <v>45</v>
      </c>
      <c r="E4" s="301" t="s">
        <v>46</v>
      </c>
      <c r="F4" s="301" t="s">
        <v>84</v>
      </c>
      <c r="G4" s="301" t="s">
        <v>85</v>
      </c>
      <c r="H4" s="378" t="s">
        <v>295</v>
      </c>
      <c r="I4" s="301" t="s">
        <v>261</v>
      </c>
      <c r="J4" s="10"/>
      <c r="K4" s="10"/>
    </row>
    <row r="5" spans="1:11" ht="16.2" customHeight="1">
      <c r="A5" s="380"/>
      <c r="B5" s="380"/>
      <c r="C5" s="381" t="s">
        <v>711</v>
      </c>
      <c r="D5" s="392"/>
      <c r="E5" s="393"/>
      <c r="F5" s="385"/>
      <c r="G5" s="1043" t="s">
        <v>712</v>
      </c>
      <c r="H5" s="1043" t="s">
        <v>713</v>
      </c>
      <c r="I5" s="1051" t="s">
        <v>714</v>
      </c>
      <c r="J5" s="20"/>
      <c r="K5" s="97" t="s">
        <v>283</v>
      </c>
    </row>
    <row r="6" spans="1:11">
      <c r="A6" s="1046" t="s">
        <v>1056</v>
      </c>
      <c r="B6" s="1046"/>
      <c r="C6" s="386"/>
      <c r="D6" s="1048" t="s">
        <v>940</v>
      </c>
      <c r="E6" s="1053"/>
      <c r="F6" s="1050" t="s">
        <v>943</v>
      </c>
      <c r="G6" s="1043"/>
      <c r="H6" s="1043"/>
      <c r="I6" s="1051"/>
      <c r="J6" s="10"/>
      <c r="K6" s="10"/>
    </row>
    <row r="7" spans="1:11">
      <c r="A7" s="1046"/>
      <c r="B7" s="1046"/>
      <c r="C7" s="386"/>
      <c r="D7" s="384"/>
      <c r="E7" s="1050" t="s">
        <v>942</v>
      </c>
      <c r="F7" s="1051"/>
      <c r="G7" s="1043"/>
      <c r="H7" s="1043"/>
      <c r="I7" s="1051"/>
      <c r="J7" s="10"/>
      <c r="K7" s="43"/>
    </row>
    <row r="8" spans="1:11">
      <c r="A8" s="1046"/>
      <c r="B8" s="1046"/>
      <c r="C8" s="382"/>
      <c r="D8" s="387"/>
      <c r="E8" s="1052"/>
      <c r="F8" s="1052"/>
      <c r="G8" s="1045"/>
      <c r="H8" s="1045"/>
      <c r="I8" s="1052"/>
      <c r="J8" s="10"/>
      <c r="K8" s="10"/>
    </row>
    <row r="9" spans="1:11" s="390" customFormat="1" ht="15.75" customHeight="1">
      <c r="A9" s="388" t="s">
        <v>272</v>
      </c>
      <c r="B9" s="225" t="s">
        <v>392</v>
      </c>
      <c r="C9" s="436">
        <v>1227374.4335338939</v>
      </c>
      <c r="D9" s="436">
        <v>13018.743707</v>
      </c>
      <c r="E9" s="436">
        <v>12902.800712</v>
      </c>
      <c r="F9" s="436">
        <v>1207485.8246980838</v>
      </c>
      <c r="G9" s="436">
        <v>-6922.1629320837837</v>
      </c>
      <c r="H9" s="410"/>
      <c r="I9" s="391">
        <v>0</v>
      </c>
      <c r="J9" s="31"/>
      <c r="K9" s="31"/>
    </row>
    <row r="10" spans="1:11" s="390" customFormat="1" ht="15.75" customHeight="1">
      <c r="A10" s="228" t="s">
        <v>273</v>
      </c>
      <c r="B10" s="389" t="s">
        <v>857</v>
      </c>
      <c r="C10" s="246">
        <v>1106152.7962058939</v>
      </c>
      <c r="D10" s="246">
        <v>12791.027733000001</v>
      </c>
      <c r="E10" s="246">
        <v>12675.218854999999</v>
      </c>
      <c r="F10" s="246">
        <v>1086264.1873700838</v>
      </c>
      <c r="G10" s="246">
        <v>-6467.4909940837842</v>
      </c>
      <c r="H10" s="410"/>
      <c r="I10" s="246">
        <v>0</v>
      </c>
      <c r="J10" s="31"/>
      <c r="K10" s="31"/>
    </row>
    <row r="11" spans="1:11" s="390" customFormat="1" ht="15.75" customHeight="1">
      <c r="A11" s="228" t="s">
        <v>274</v>
      </c>
      <c r="B11" s="389" t="s">
        <v>1577</v>
      </c>
      <c r="C11" s="246">
        <v>49044.992375000002</v>
      </c>
      <c r="D11" s="246">
        <v>177.36867000000001</v>
      </c>
      <c r="E11" s="246">
        <v>177.241916</v>
      </c>
      <c r="F11" s="246">
        <v>49044.992375000002</v>
      </c>
      <c r="G11" s="246">
        <v>-319.72086100000001</v>
      </c>
      <c r="H11" s="410"/>
      <c r="I11" s="246">
        <v>0</v>
      </c>
      <c r="J11" s="31"/>
      <c r="K11" s="31"/>
    </row>
    <row r="12" spans="1:11" s="390" customFormat="1" ht="15.75" customHeight="1">
      <c r="A12" s="228" t="s">
        <v>275</v>
      </c>
      <c r="B12" s="389" t="s">
        <v>858</v>
      </c>
      <c r="C12" s="246">
        <v>65060.108011999997</v>
      </c>
      <c r="D12" s="246">
        <v>48.617823000000001</v>
      </c>
      <c r="E12" s="246">
        <v>48.611705999999998</v>
      </c>
      <c r="F12" s="246">
        <v>65060.108011999997</v>
      </c>
      <c r="G12" s="246">
        <v>-129.00863000000001</v>
      </c>
      <c r="H12" s="410"/>
      <c r="I12" s="246">
        <v>0</v>
      </c>
      <c r="J12" s="31"/>
      <c r="K12" s="31"/>
    </row>
    <row r="13" spans="1:11" s="390" customFormat="1" ht="15.75" customHeight="1">
      <c r="A13" s="228" t="s">
        <v>276</v>
      </c>
      <c r="B13" s="389" t="s">
        <v>1578</v>
      </c>
      <c r="C13" s="246">
        <v>7116.5369410000003</v>
      </c>
      <c r="D13" s="246">
        <v>1.729481</v>
      </c>
      <c r="E13" s="246">
        <v>1.728235</v>
      </c>
      <c r="F13" s="246">
        <v>7116.5369410000003</v>
      </c>
      <c r="G13" s="246">
        <v>-5.9424469999999996</v>
      </c>
      <c r="H13" s="410"/>
      <c r="I13" s="246">
        <v>0</v>
      </c>
      <c r="J13" s="31"/>
      <c r="K13" s="31"/>
    </row>
    <row r="14" spans="1:11" s="390" customFormat="1" ht="15.75" customHeight="1">
      <c r="A14" s="228" t="s">
        <v>277</v>
      </c>
      <c r="B14" s="389" t="s">
        <v>287</v>
      </c>
      <c r="C14" s="246">
        <v>0</v>
      </c>
      <c r="D14" s="246">
        <v>0</v>
      </c>
      <c r="E14" s="246">
        <v>0</v>
      </c>
      <c r="F14" s="246">
        <v>0</v>
      </c>
      <c r="G14" s="246">
        <v>0</v>
      </c>
      <c r="H14" s="410"/>
      <c r="I14" s="246">
        <v>0</v>
      </c>
      <c r="J14" s="31"/>
      <c r="K14" s="31"/>
    </row>
    <row r="15" spans="1:11" s="390" customFormat="1" ht="15.75" customHeight="1">
      <c r="A15" s="388" t="s">
        <v>279</v>
      </c>
      <c r="B15" s="225" t="s">
        <v>337</v>
      </c>
      <c r="C15" s="948">
        <v>183459.001781</v>
      </c>
      <c r="D15" s="948">
        <v>270.80553099999997</v>
      </c>
      <c r="E15" s="948">
        <v>270.80553099999997</v>
      </c>
      <c r="F15" s="410"/>
      <c r="G15" s="410"/>
      <c r="H15" s="948">
        <v>449.03906799999999</v>
      </c>
      <c r="I15" s="410"/>
      <c r="J15" s="31"/>
      <c r="K15" s="31"/>
    </row>
    <row r="16" spans="1:11" s="390" customFormat="1" ht="15.75" customHeight="1">
      <c r="A16" s="228" t="s">
        <v>280</v>
      </c>
      <c r="B16" s="389" t="s">
        <v>857</v>
      </c>
      <c r="C16" s="246">
        <v>179109.43859999999</v>
      </c>
      <c r="D16" s="246">
        <v>269.33484600000003</v>
      </c>
      <c r="E16" s="246">
        <v>269.33484600000003</v>
      </c>
      <c r="F16" s="410"/>
      <c r="G16" s="410"/>
      <c r="H16" s="246">
        <v>442.49179800000002</v>
      </c>
      <c r="I16" s="410"/>
      <c r="J16" s="44"/>
      <c r="K16" s="44"/>
    </row>
    <row r="17" spans="1:11" s="390" customFormat="1" ht="15.75" customHeight="1">
      <c r="A17" s="228" t="s">
        <v>281</v>
      </c>
      <c r="B17" s="389" t="s">
        <v>1577</v>
      </c>
      <c r="C17" s="246">
        <v>3552.6240299999999</v>
      </c>
      <c r="D17" s="246">
        <v>0.88222100000000003</v>
      </c>
      <c r="E17" s="246">
        <v>0.88222100000000003</v>
      </c>
      <c r="F17" s="410"/>
      <c r="G17" s="410"/>
      <c r="H17" s="246">
        <v>1.2459610000000001</v>
      </c>
      <c r="I17" s="410"/>
      <c r="J17" s="44"/>
      <c r="K17" s="44"/>
    </row>
    <row r="18" spans="1:11" s="390" customFormat="1" ht="15.75" customHeight="1">
      <c r="A18" s="228" t="s">
        <v>695</v>
      </c>
      <c r="B18" s="389" t="s">
        <v>858</v>
      </c>
      <c r="C18" s="246">
        <v>169.405878</v>
      </c>
      <c r="D18" s="246">
        <v>0.58846399999999999</v>
      </c>
      <c r="E18" s="246">
        <v>0.58846399999999999</v>
      </c>
      <c r="F18" s="410"/>
      <c r="G18" s="410"/>
      <c r="H18" s="246">
        <v>0.41740899999999997</v>
      </c>
      <c r="I18" s="410"/>
    </row>
    <row r="19" spans="1:11" s="390" customFormat="1" ht="15.75" customHeight="1">
      <c r="A19" s="228" t="s">
        <v>696</v>
      </c>
      <c r="B19" s="389" t="s">
        <v>1578</v>
      </c>
      <c r="C19" s="246">
        <v>627.53327300000001</v>
      </c>
      <c r="D19" s="246">
        <v>0</v>
      </c>
      <c r="E19" s="246">
        <v>0</v>
      </c>
      <c r="F19" s="410"/>
      <c r="G19" s="410"/>
      <c r="H19" s="246">
        <v>4.8838999999999997</v>
      </c>
      <c r="I19" s="410"/>
    </row>
    <row r="20" spans="1:11" s="390" customFormat="1" ht="15.75" customHeight="1">
      <c r="A20" s="228" t="s">
        <v>697</v>
      </c>
      <c r="B20" s="394" t="s">
        <v>287</v>
      </c>
      <c r="C20" s="246">
        <v>0</v>
      </c>
      <c r="D20" s="246">
        <v>0</v>
      </c>
      <c r="E20" s="246">
        <v>0</v>
      </c>
      <c r="F20" s="410"/>
      <c r="G20" s="410"/>
      <c r="H20" s="246">
        <v>0</v>
      </c>
      <c r="I20" s="410"/>
    </row>
    <row r="21" spans="1:11" s="390" customFormat="1" ht="15.75" customHeight="1">
      <c r="A21" s="399" t="s">
        <v>717</v>
      </c>
      <c r="B21" s="397" t="s">
        <v>79</v>
      </c>
      <c r="C21" s="399">
        <v>1410833.435314894</v>
      </c>
      <c r="D21" s="399">
        <v>13289.549238</v>
      </c>
      <c r="E21" s="399">
        <v>13173.606243</v>
      </c>
      <c r="F21" s="399">
        <v>1207485.8246980838</v>
      </c>
      <c r="G21" s="399">
        <v>-6922.1629320837837</v>
      </c>
      <c r="H21" s="399">
        <v>449.03906799999999</v>
      </c>
      <c r="I21" s="399">
        <v>0</v>
      </c>
      <c r="J21" s="31"/>
      <c r="K21" s="31"/>
    </row>
    <row r="22" spans="1:11">
      <c r="A22" s="396"/>
      <c r="B22" s="398"/>
      <c r="C22" s="398"/>
      <c r="D22" s="398"/>
      <c r="E22" s="398"/>
      <c r="F22" s="398"/>
      <c r="G22" s="398"/>
      <c r="H22" s="398"/>
      <c r="I22" s="398"/>
    </row>
    <row r="23" spans="1:11">
      <c r="A23" s="56"/>
    </row>
    <row r="24" spans="1:11">
      <c r="A24" s="56"/>
    </row>
    <row r="25" spans="1:11">
      <c r="A25" s="56"/>
    </row>
    <row r="26" spans="1:11">
      <c r="A26" s="56"/>
    </row>
  </sheetData>
  <mergeCells count="7">
    <mergeCell ref="I5:I8"/>
    <mergeCell ref="H5:H8"/>
    <mergeCell ref="G5:G8"/>
    <mergeCell ref="A6:B8"/>
    <mergeCell ref="D6:E6"/>
    <mergeCell ref="E7:E8"/>
    <mergeCell ref="F6:F8"/>
  </mergeCells>
  <hyperlinks>
    <hyperlink ref="K5" location="Index!A1" display="Index" xr:uid="{7DD8E0CC-FBA0-4BDB-A278-3B4802A8736D}"/>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FC3E2-39C9-40B7-B36D-300D0D142BFA}">
  <sheetPr>
    <tabColor rgb="FF005AB4"/>
  </sheetPr>
  <dimension ref="A1:P34"/>
  <sheetViews>
    <sheetView showGridLines="0" zoomScaleNormal="100" workbookViewId="0"/>
  </sheetViews>
  <sheetFormatPr defaultRowHeight="14.6"/>
  <cols>
    <col min="1" max="1" width="6.3046875" customWidth="1"/>
    <col min="2" max="2" width="55.3046875" customWidth="1"/>
    <col min="3" max="3" width="9.84375" bestFit="1" customWidth="1"/>
    <col min="4" max="4" width="10.3828125" customWidth="1"/>
    <col min="5" max="5" width="10.84375" customWidth="1"/>
    <col min="6" max="6" width="10.69140625" customWidth="1"/>
    <col min="7" max="7" width="14" customWidth="1"/>
    <col min="8" max="8" width="8.3828125" customWidth="1"/>
    <col min="9" max="12" width="14" customWidth="1"/>
    <col min="13" max="13" width="12.3046875" customWidth="1"/>
    <col min="14" max="14" width="10.84375" customWidth="1"/>
    <col min="15" max="15" width="5.3046875" customWidth="1"/>
  </cols>
  <sheetData>
    <row r="1" spans="1:16">
      <c r="A1" s="15" t="s">
        <v>917</v>
      </c>
      <c r="B1" s="10"/>
      <c r="C1" s="10"/>
      <c r="D1" s="10"/>
      <c r="E1" s="10"/>
      <c r="F1" s="10"/>
      <c r="G1" s="10"/>
      <c r="H1" s="10"/>
      <c r="I1" s="10"/>
      <c r="J1" s="10"/>
      <c r="K1" s="10"/>
      <c r="L1" s="10"/>
      <c r="M1" s="10"/>
      <c r="N1" s="10"/>
      <c r="O1" s="10"/>
      <c r="P1" s="10"/>
    </row>
    <row r="2" spans="1:16" s="400" customFormat="1" ht="15.75" customHeight="1">
      <c r="A2" s="336" t="s">
        <v>892</v>
      </c>
      <c r="B2" s="336"/>
      <c r="C2" s="336"/>
      <c r="D2" s="336"/>
      <c r="E2" s="336"/>
      <c r="F2" s="336"/>
      <c r="G2" s="336"/>
      <c r="H2" s="336"/>
      <c r="I2" s="336"/>
      <c r="J2" s="336"/>
      <c r="K2" s="336"/>
      <c r="L2" s="336"/>
      <c r="M2" s="336"/>
      <c r="N2" s="336"/>
      <c r="O2" s="336"/>
      <c r="P2" s="336"/>
    </row>
    <row r="3" spans="1:16" s="400" customFormat="1" ht="15.75" customHeight="1">
      <c r="A3" s="336"/>
      <c r="B3" s="336"/>
      <c r="C3" s="337" t="s">
        <v>44</v>
      </c>
      <c r="D3" s="337" t="s">
        <v>45</v>
      </c>
      <c r="E3" s="337" t="s">
        <v>46</v>
      </c>
      <c r="F3" s="337" t="s">
        <v>84</v>
      </c>
      <c r="G3" s="337" t="s">
        <v>85</v>
      </c>
      <c r="H3" s="337" t="s">
        <v>295</v>
      </c>
      <c r="I3" s="337" t="s">
        <v>261</v>
      </c>
      <c r="J3" s="337" t="s">
        <v>291</v>
      </c>
      <c r="K3" s="337" t="s">
        <v>298</v>
      </c>
      <c r="L3" s="337" t="s">
        <v>299</v>
      </c>
      <c r="M3" s="337" t="s">
        <v>300</v>
      </c>
      <c r="N3" s="337" t="s">
        <v>301</v>
      </c>
      <c r="O3" s="336"/>
      <c r="P3" s="336"/>
    </row>
    <row r="4" spans="1:16" s="400" customFormat="1" ht="16.2" customHeight="1">
      <c r="A4" s="322"/>
      <c r="B4" s="322"/>
      <c r="C4" s="1054" t="s">
        <v>328</v>
      </c>
      <c r="D4" s="1055"/>
      <c r="E4" s="1055"/>
      <c r="F4" s="1055"/>
      <c r="G4" s="412"/>
      <c r="H4" s="323"/>
      <c r="I4" s="323"/>
      <c r="J4" s="323"/>
      <c r="K4" s="323"/>
      <c r="L4" s="323"/>
      <c r="M4" s="323"/>
      <c r="N4" s="412"/>
      <c r="O4" s="420"/>
      <c r="P4" s="97" t="s">
        <v>283</v>
      </c>
    </row>
    <row r="5" spans="1:16" s="400" customFormat="1" ht="16.2" customHeight="1">
      <c r="A5" s="1056" t="s">
        <v>1056</v>
      </c>
      <c r="B5" s="1056"/>
      <c r="C5" s="421"/>
      <c r="D5" s="1057" t="s">
        <v>549</v>
      </c>
      <c r="E5" s="1058"/>
      <c r="F5" s="1059" t="s">
        <v>918</v>
      </c>
      <c r="G5" s="1060"/>
      <c r="H5" s="1060"/>
      <c r="I5" s="1060"/>
      <c r="J5" s="1060"/>
      <c r="K5" s="1060"/>
      <c r="L5" s="1060"/>
      <c r="M5" s="1060"/>
      <c r="N5" s="1060"/>
      <c r="O5" s="420"/>
      <c r="P5" s="336"/>
    </row>
    <row r="6" spans="1:16" s="400" customFormat="1" ht="18.649999999999999" customHeight="1">
      <c r="A6" s="1056"/>
      <c r="B6" s="1056"/>
      <c r="C6" s="421"/>
      <c r="D6" s="421"/>
      <c r="E6" s="1061" t="s">
        <v>944</v>
      </c>
      <c r="F6" s="415"/>
      <c r="G6" s="1062" t="s">
        <v>744</v>
      </c>
      <c r="H6" s="1059" t="s">
        <v>919</v>
      </c>
      <c r="I6" s="1060"/>
      <c r="J6" s="1060"/>
      <c r="K6" s="1060"/>
      <c r="L6" s="1060"/>
      <c r="M6" s="1060"/>
      <c r="N6" s="1060"/>
      <c r="O6" s="420"/>
      <c r="P6" s="401"/>
    </row>
    <row r="7" spans="1:16" s="400" customFormat="1" ht="34.75">
      <c r="A7" s="1056"/>
      <c r="B7" s="1056"/>
      <c r="C7" s="414"/>
      <c r="D7" s="414"/>
      <c r="E7" s="1062"/>
      <c r="F7" s="415"/>
      <c r="G7" s="1063"/>
      <c r="H7" s="416"/>
      <c r="I7" s="416" t="s">
        <v>945</v>
      </c>
      <c r="J7" s="416" t="s">
        <v>946</v>
      </c>
      <c r="K7" s="416" t="s">
        <v>947</v>
      </c>
      <c r="L7" s="417" t="s">
        <v>948</v>
      </c>
      <c r="M7" s="418" t="s">
        <v>949</v>
      </c>
      <c r="N7" s="419" t="s">
        <v>950</v>
      </c>
      <c r="O7" s="420"/>
      <c r="P7" s="336"/>
    </row>
    <row r="8" spans="1:16" s="400" customFormat="1" ht="15.75" customHeight="1">
      <c r="A8" s="402" t="s">
        <v>272</v>
      </c>
      <c r="B8" s="403" t="s">
        <v>548</v>
      </c>
      <c r="C8" s="413"/>
      <c r="D8" s="404"/>
      <c r="E8" s="413"/>
      <c r="F8" s="413"/>
      <c r="G8" s="404"/>
      <c r="H8" s="404"/>
      <c r="I8" s="404"/>
      <c r="J8" s="404"/>
      <c r="K8" s="404"/>
      <c r="L8" s="413"/>
      <c r="M8" s="413"/>
      <c r="N8" s="413"/>
      <c r="O8" s="336"/>
      <c r="P8" s="336"/>
    </row>
    <row r="9" spans="1:16" s="400" customFormat="1" ht="15.75" customHeight="1">
      <c r="A9" s="405" t="s">
        <v>273</v>
      </c>
      <c r="B9" s="406" t="s">
        <v>920</v>
      </c>
      <c r="C9" s="404"/>
      <c r="D9" s="404"/>
      <c r="E9" s="404"/>
      <c r="F9" s="404"/>
      <c r="G9" s="404"/>
      <c r="H9" s="404"/>
      <c r="I9" s="404"/>
      <c r="J9" s="404"/>
      <c r="K9" s="404"/>
      <c r="L9" s="404"/>
      <c r="M9" s="404"/>
      <c r="N9" s="404"/>
      <c r="O9" s="336"/>
      <c r="P9" s="336"/>
    </row>
    <row r="10" spans="1:16" s="400" customFormat="1" ht="15.75" customHeight="1">
      <c r="A10" s="405" t="s">
        <v>274</v>
      </c>
      <c r="B10" s="407" t="s">
        <v>921</v>
      </c>
      <c r="C10" s="404"/>
      <c r="D10" s="404"/>
      <c r="E10" s="404"/>
      <c r="F10" s="404"/>
      <c r="G10" s="404"/>
      <c r="H10" s="404"/>
      <c r="I10" s="404"/>
      <c r="J10" s="404"/>
      <c r="K10" s="404"/>
      <c r="L10" s="404"/>
      <c r="M10" s="404"/>
      <c r="N10" s="404"/>
      <c r="O10" s="336"/>
      <c r="P10" s="336"/>
    </row>
    <row r="11" spans="1:16" s="400" customFormat="1" ht="23.15">
      <c r="A11" s="408" t="s">
        <v>275</v>
      </c>
      <c r="B11" s="409" t="s">
        <v>922</v>
      </c>
      <c r="C11" s="404"/>
      <c r="D11" s="404"/>
      <c r="E11" s="410"/>
      <c r="F11" s="404"/>
      <c r="G11" s="404"/>
      <c r="H11" s="404"/>
      <c r="I11" s="410"/>
      <c r="J11" s="410"/>
      <c r="K11" s="410"/>
      <c r="L11" s="410"/>
      <c r="M11" s="410"/>
      <c r="N11" s="410"/>
      <c r="O11" s="336"/>
      <c r="P11" s="336"/>
    </row>
    <row r="12" spans="1:16" s="400" customFormat="1" ht="23.15">
      <c r="A12" s="408" t="s">
        <v>276</v>
      </c>
      <c r="B12" s="409" t="s">
        <v>923</v>
      </c>
      <c r="C12" s="404"/>
      <c r="D12" s="404"/>
      <c r="E12" s="410"/>
      <c r="F12" s="404"/>
      <c r="G12" s="404"/>
      <c r="H12" s="404"/>
      <c r="I12" s="410"/>
      <c r="J12" s="410"/>
      <c r="K12" s="410"/>
      <c r="L12" s="410"/>
      <c r="M12" s="410"/>
      <c r="N12" s="410"/>
      <c r="O12" s="336"/>
      <c r="P12" s="336"/>
    </row>
    <row r="13" spans="1:16" s="400" customFormat="1" ht="15.75" customHeight="1">
      <c r="A13" s="405" t="s">
        <v>277</v>
      </c>
      <c r="B13" s="409" t="s">
        <v>924</v>
      </c>
      <c r="C13" s="404"/>
      <c r="D13" s="404"/>
      <c r="E13" s="410"/>
      <c r="F13" s="404"/>
      <c r="G13" s="404"/>
      <c r="H13" s="404"/>
      <c r="I13" s="410"/>
      <c r="J13" s="410"/>
      <c r="K13" s="410"/>
      <c r="L13" s="410"/>
      <c r="M13" s="410"/>
      <c r="N13" s="410"/>
      <c r="O13" s="336"/>
      <c r="P13" s="336"/>
    </row>
    <row r="14" spans="1:16" s="400" customFormat="1" ht="15.75" customHeight="1">
      <c r="A14" s="402" t="s">
        <v>278</v>
      </c>
      <c r="B14" s="403" t="s">
        <v>925</v>
      </c>
      <c r="C14" s="404"/>
      <c r="D14" s="404"/>
      <c r="E14" s="404"/>
      <c r="F14" s="404"/>
      <c r="G14" s="404"/>
      <c r="H14" s="404"/>
      <c r="I14" s="404"/>
      <c r="J14" s="404"/>
      <c r="K14" s="404"/>
      <c r="L14" s="404"/>
      <c r="M14" s="404"/>
      <c r="N14" s="404"/>
      <c r="O14" s="336"/>
      <c r="P14" s="336"/>
    </row>
    <row r="15" spans="1:16" s="400" customFormat="1" ht="15.75" customHeight="1">
      <c r="A15" s="402" t="s">
        <v>279</v>
      </c>
      <c r="B15" s="403" t="s">
        <v>926</v>
      </c>
      <c r="C15" s="410"/>
      <c r="D15" s="410"/>
      <c r="E15" s="410"/>
      <c r="F15" s="410"/>
      <c r="G15" s="410"/>
      <c r="H15" s="410"/>
      <c r="I15" s="410"/>
      <c r="J15" s="410"/>
      <c r="K15" s="410"/>
      <c r="L15" s="410"/>
      <c r="M15" s="410"/>
      <c r="N15" s="410"/>
      <c r="O15" s="336"/>
      <c r="P15" s="336"/>
    </row>
    <row r="16" spans="1:16" s="400" customFormat="1" ht="15.75" customHeight="1">
      <c r="A16" s="405" t="s">
        <v>280</v>
      </c>
      <c r="B16" s="406" t="s">
        <v>927</v>
      </c>
      <c r="C16" s="404"/>
      <c r="D16" s="404"/>
      <c r="E16" s="404"/>
      <c r="F16" s="404"/>
      <c r="G16" s="404"/>
      <c r="H16" s="404"/>
      <c r="I16" s="404"/>
      <c r="J16" s="404"/>
      <c r="K16" s="404"/>
      <c r="L16" s="404"/>
      <c r="M16" s="404"/>
      <c r="N16" s="404"/>
      <c r="O16" s="411"/>
      <c r="P16" s="411"/>
    </row>
    <row r="17" spans="1:16" s="400" customFormat="1" ht="15.75" customHeight="1">
      <c r="A17" s="405" t="s">
        <v>281</v>
      </c>
      <c r="B17" s="407" t="s">
        <v>928</v>
      </c>
      <c r="C17" s="404"/>
      <c r="D17" s="404"/>
      <c r="E17" s="404"/>
      <c r="F17" s="404"/>
      <c r="G17" s="404"/>
      <c r="H17" s="404"/>
      <c r="I17" s="404"/>
      <c r="J17" s="404"/>
      <c r="K17" s="404"/>
      <c r="L17" s="404"/>
      <c r="M17" s="404"/>
      <c r="N17" s="404"/>
      <c r="O17" s="411"/>
      <c r="P17" s="411"/>
    </row>
    <row r="18" spans="1:16" s="400" customFormat="1" ht="15.75" customHeight="1">
      <c r="A18" s="405" t="s">
        <v>695</v>
      </c>
      <c r="B18" s="406" t="s">
        <v>929</v>
      </c>
      <c r="C18" s="404"/>
      <c r="D18" s="404"/>
      <c r="E18" s="404"/>
      <c r="F18" s="404"/>
      <c r="G18" s="404"/>
      <c r="H18" s="404"/>
      <c r="I18" s="404"/>
      <c r="J18" s="404"/>
      <c r="K18" s="404"/>
      <c r="L18" s="404"/>
      <c r="M18" s="404"/>
      <c r="N18" s="404"/>
    </row>
    <row r="19" spans="1:16" s="400" customFormat="1" ht="15.75" customHeight="1">
      <c r="A19" s="405" t="s">
        <v>696</v>
      </c>
      <c r="B19" s="407" t="s">
        <v>928</v>
      </c>
      <c r="C19" s="404"/>
      <c r="D19" s="404"/>
      <c r="E19" s="404"/>
      <c r="F19" s="404"/>
      <c r="G19" s="404"/>
      <c r="H19" s="404"/>
      <c r="I19" s="404"/>
      <c r="J19" s="404"/>
      <c r="K19" s="404"/>
      <c r="L19" s="404"/>
      <c r="M19" s="404"/>
      <c r="N19" s="404"/>
    </row>
    <row r="20" spans="1:16" s="400" customFormat="1" ht="15.75" customHeight="1">
      <c r="A20" s="402" t="s">
        <v>697</v>
      </c>
      <c r="B20" s="403" t="s">
        <v>930</v>
      </c>
      <c r="C20" s="404"/>
      <c r="D20" s="404"/>
      <c r="E20" s="404"/>
      <c r="F20" s="404"/>
      <c r="G20" s="404"/>
      <c r="H20" s="404"/>
      <c r="I20" s="404"/>
      <c r="J20" s="404"/>
      <c r="K20" s="404"/>
      <c r="L20" s="404"/>
      <c r="M20" s="404"/>
      <c r="N20" s="404"/>
    </row>
    <row r="21" spans="1:16" s="400" customFormat="1" ht="15.75" customHeight="1">
      <c r="A21" s="422" t="s">
        <v>716</v>
      </c>
      <c r="B21" s="403" t="s">
        <v>931</v>
      </c>
      <c r="C21" s="424"/>
      <c r="D21" s="404"/>
      <c r="E21" s="404"/>
      <c r="F21" s="404"/>
      <c r="G21" s="404"/>
      <c r="H21" s="424"/>
      <c r="I21" s="404"/>
      <c r="J21" s="424"/>
      <c r="K21" s="426"/>
      <c r="L21" s="424"/>
      <c r="M21" s="426"/>
      <c r="N21" s="426"/>
    </row>
    <row r="22" spans="1:16" s="400" customFormat="1" ht="11.6">
      <c r="B22" s="423"/>
      <c r="D22" s="423"/>
      <c r="E22" s="423"/>
      <c r="F22" s="423"/>
      <c r="G22" s="423"/>
      <c r="H22" s="425"/>
      <c r="I22" s="423"/>
      <c r="J22" s="423"/>
      <c r="K22" s="423"/>
      <c r="M22" s="423"/>
      <c r="N22" s="423"/>
    </row>
    <row r="34" spans="15:16">
      <c r="O34" s="10"/>
      <c r="P34" s="10"/>
    </row>
  </sheetData>
  <mergeCells count="7">
    <mergeCell ref="C4:F4"/>
    <mergeCell ref="A5:B7"/>
    <mergeCell ref="D5:E5"/>
    <mergeCell ref="F5:N5"/>
    <mergeCell ref="E6:E7"/>
    <mergeCell ref="G6:G7"/>
    <mergeCell ref="H6:N6"/>
  </mergeCells>
  <hyperlinks>
    <hyperlink ref="P4" location="Index!A1" display="Index" xr:uid="{486FB838-AD5B-4665-8233-5D32B3EE1370}"/>
  </hyperlinks>
  <pageMargins left="0.7" right="0.7" top="0.75" bottom="0.75" header="0.3" footer="0.3"/>
  <ignoredErrors>
    <ignoredError sqref="A8:A21"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5AB4"/>
  </sheetPr>
  <dimension ref="A1:I16"/>
  <sheetViews>
    <sheetView showGridLines="0" workbookViewId="0"/>
  </sheetViews>
  <sheetFormatPr defaultColWidth="9.3046875" defaultRowHeight="12.45"/>
  <cols>
    <col min="1" max="1" width="5" style="10" customWidth="1"/>
    <col min="2" max="2" width="35.3046875" style="10" customWidth="1"/>
    <col min="3" max="4" width="18.3828125" style="10" customWidth="1"/>
    <col min="5" max="5" width="4.15234375" style="10" customWidth="1"/>
    <col min="6" max="6" width="8.53515625" style="10" customWidth="1"/>
    <col min="7" max="16384" width="9.3046875" style="10"/>
  </cols>
  <sheetData>
    <row r="1" spans="1:9">
      <c r="A1" s="15" t="s">
        <v>379</v>
      </c>
    </row>
    <row r="2" spans="1:9" s="336" customFormat="1" ht="15.75" customHeight="1">
      <c r="B2" s="335"/>
      <c r="C2" s="335"/>
    </row>
    <row r="3" spans="1:9" s="336" customFormat="1" ht="15.75" customHeight="1">
      <c r="C3" s="337" t="s">
        <v>44</v>
      </c>
      <c r="D3" s="337" t="s">
        <v>45</v>
      </c>
    </row>
    <row r="4" spans="1:9" s="336" customFormat="1" ht="15.75" customHeight="1">
      <c r="A4" s="322"/>
      <c r="B4" s="322"/>
      <c r="C4" s="1010" t="s">
        <v>370</v>
      </c>
      <c r="D4" s="1010"/>
      <c r="F4" s="97" t="s">
        <v>283</v>
      </c>
    </row>
    <row r="5" spans="1:9" s="344" customFormat="1" ht="15.75" customHeight="1">
      <c r="A5" s="428"/>
      <c r="B5" s="428"/>
      <c r="C5" s="1009"/>
      <c r="D5" s="1009"/>
    </row>
    <row r="6" spans="1:9" s="344" customFormat="1" ht="15.75" customHeight="1">
      <c r="A6" s="428"/>
      <c r="B6" s="428"/>
      <c r="C6" s="1064" t="s">
        <v>371</v>
      </c>
      <c r="D6" s="1064" t="s">
        <v>372</v>
      </c>
      <c r="F6" s="427"/>
    </row>
    <row r="7" spans="1:9" s="336" customFormat="1" ht="15.75" customHeight="1">
      <c r="A7" s="320" t="s">
        <v>1056</v>
      </c>
      <c r="B7" s="320"/>
      <c r="C7" s="1009"/>
      <c r="D7" s="1009"/>
    </row>
    <row r="8" spans="1:9" s="344" customFormat="1" ht="15.75" customHeight="1">
      <c r="A8" s="342">
        <v>1</v>
      </c>
      <c r="B8" s="429" t="s">
        <v>373</v>
      </c>
      <c r="C8" s="345">
        <v>0</v>
      </c>
      <c r="D8" s="345">
        <v>0</v>
      </c>
    </row>
    <row r="9" spans="1:9" s="344" customFormat="1" ht="15.75" customHeight="1">
      <c r="A9" s="342">
        <v>2</v>
      </c>
      <c r="B9" s="429" t="s">
        <v>374</v>
      </c>
      <c r="C9" s="345">
        <v>77.100603000000007</v>
      </c>
      <c r="D9" s="345">
        <v>-15.700602999999999</v>
      </c>
      <c r="I9" s="345"/>
    </row>
    <row r="10" spans="1:9" s="344" customFormat="1" ht="15.75" customHeight="1">
      <c r="A10" s="430">
        <v>3</v>
      </c>
      <c r="B10" s="431" t="s">
        <v>375</v>
      </c>
      <c r="C10" s="345">
        <v>0</v>
      </c>
      <c r="D10" s="345">
        <v>0</v>
      </c>
    </row>
    <row r="11" spans="1:9" s="344" customFormat="1" ht="15.75" customHeight="1">
      <c r="A11" s="430">
        <v>4</v>
      </c>
      <c r="B11" s="431" t="s">
        <v>376</v>
      </c>
      <c r="C11" s="345">
        <v>77.100603000000007</v>
      </c>
      <c r="D11" s="345">
        <v>-15.700602999999999</v>
      </c>
    </row>
    <row r="12" spans="1:9" s="344" customFormat="1" ht="15.75" customHeight="1">
      <c r="A12" s="430">
        <v>5</v>
      </c>
      <c r="B12" s="431" t="s">
        <v>377</v>
      </c>
      <c r="C12" s="345">
        <v>0</v>
      </c>
      <c r="D12" s="345">
        <v>0</v>
      </c>
    </row>
    <row r="13" spans="1:9" s="344" customFormat="1" ht="15.75" customHeight="1">
      <c r="A13" s="430">
        <v>6</v>
      </c>
      <c r="B13" s="431" t="s">
        <v>378</v>
      </c>
      <c r="C13" s="345">
        <v>0</v>
      </c>
      <c r="D13" s="345">
        <v>0</v>
      </c>
    </row>
    <row r="14" spans="1:9" s="344" customFormat="1" ht="15.75" customHeight="1">
      <c r="A14" s="430">
        <v>7</v>
      </c>
      <c r="B14" s="432" t="s">
        <v>380</v>
      </c>
      <c r="C14" s="345">
        <v>0</v>
      </c>
      <c r="D14" s="345">
        <v>0</v>
      </c>
    </row>
    <row r="15" spans="1:9" s="344" customFormat="1" ht="15.75" customHeight="1">
      <c r="A15" s="361">
        <v>8</v>
      </c>
      <c r="B15" s="434" t="s">
        <v>79</v>
      </c>
      <c r="C15" s="436">
        <v>77.100603000000007</v>
      </c>
      <c r="D15" s="436">
        <v>-15.700602999999999</v>
      </c>
    </row>
    <row r="16" spans="1:9">
      <c r="C16" s="435"/>
      <c r="D16" s="435"/>
    </row>
  </sheetData>
  <mergeCells count="3">
    <mergeCell ref="C4:D5"/>
    <mergeCell ref="C6:C7"/>
    <mergeCell ref="D6:D7"/>
  </mergeCells>
  <hyperlinks>
    <hyperlink ref="F4" location="Index!A1" display="Index" xr:uid="{00000000-0004-0000-13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22A20-37BD-400A-B8FE-6C6BE9A80F78}">
  <sheetPr>
    <tabColor rgb="FF005AB4"/>
  </sheetPr>
  <dimension ref="A1:Z16"/>
  <sheetViews>
    <sheetView showGridLines="0" zoomScaleNormal="100" workbookViewId="0"/>
  </sheetViews>
  <sheetFormatPr defaultRowHeight="14.6"/>
  <cols>
    <col min="1" max="1" width="6.3046875" customWidth="1"/>
    <col min="2" max="2" width="52.84375" customWidth="1"/>
    <col min="3" max="4" width="7.69140625" customWidth="1"/>
    <col min="5" max="5" width="11.84375" customWidth="1"/>
    <col min="6" max="9" width="7.69140625" customWidth="1"/>
    <col min="10" max="10" width="8.3828125" customWidth="1"/>
    <col min="11" max="12" width="7.69140625" customWidth="1"/>
    <col min="13" max="13" width="14" customWidth="1"/>
    <col min="14" max="16" width="7.69140625" customWidth="1"/>
    <col min="17" max="17" width="5.3046875" customWidth="1"/>
    <col min="18" max="19" width="7.69140625" customWidth="1"/>
    <col min="20" max="20" width="11.69140625" customWidth="1"/>
    <col min="21" max="23" width="7.69140625" customWidth="1"/>
    <col min="24" max="24" width="11.69140625" customWidth="1"/>
    <col min="25" max="25" width="5.3828125" customWidth="1"/>
  </cols>
  <sheetData>
    <row r="1" spans="1:26">
      <c r="A1" s="15" t="s">
        <v>907</v>
      </c>
      <c r="B1" s="10"/>
      <c r="C1" s="10"/>
      <c r="D1" s="10"/>
      <c r="E1" s="10"/>
      <c r="F1" s="10"/>
      <c r="G1" s="10"/>
      <c r="H1" s="10"/>
      <c r="I1" s="10"/>
      <c r="J1" s="10"/>
      <c r="K1" s="10"/>
      <c r="L1" s="10"/>
      <c r="M1" s="10"/>
      <c r="N1" s="10"/>
      <c r="O1" s="10"/>
      <c r="P1" s="10"/>
      <c r="Q1" s="10"/>
      <c r="R1" s="10"/>
    </row>
    <row r="2" spans="1:26">
      <c r="A2" s="78" t="s">
        <v>892</v>
      </c>
      <c r="B2" s="15"/>
      <c r="C2" s="10"/>
      <c r="D2" s="10"/>
      <c r="E2" s="10"/>
      <c r="F2" s="10"/>
      <c r="G2" s="10"/>
      <c r="H2" s="10"/>
      <c r="I2" s="10"/>
      <c r="J2" s="10"/>
      <c r="K2" s="10"/>
      <c r="L2" s="10"/>
      <c r="M2" s="10"/>
      <c r="N2" s="10"/>
      <c r="O2" s="10"/>
      <c r="P2" s="10"/>
      <c r="Q2" s="10"/>
      <c r="R2" s="10"/>
    </row>
    <row r="3" spans="1:26">
      <c r="A3" s="10"/>
      <c r="B3" s="10"/>
      <c r="C3" s="10"/>
      <c r="D3" s="10"/>
      <c r="E3" s="10"/>
      <c r="F3" s="10"/>
      <c r="G3" s="10"/>
      <c r="H3" s="10"/>
      <c r="I3" s="10"/>
      <c r="J3" s="10"/>
      <c r="K3" s="10"/>
      <c r="L3" s="10"/>
      <c r="M3" s="10"/>
      <c r="N3" s="10"/>
      <c r="O3" s="10"/>
      <c r="P3" s="10"/>
      <c r="Q3" s="10"/>
      <c r="R3" s="10"/>
    </row>
    <row r="4" spans="1:26">
      <c r="A4" s="80"/>
      <c r="B4" s="80"/>
      <c r="C4" s="1077" t="s">
        <v>44</v>
      </c>
      <c r="D4" s="1077"/>
      <c r="E4" s="81" t="s">
        <v>45</v>
      </c>
      <c r="F4" s="1077" t="s">
        <v>46</v>
      </c>
      <c r="G4" s="1077"/>
      <c r="H4" s="1077"/>
      <c r="I4" s="81" t="s">
        <v>84</v>
      </c>
      <c r="J4" s="1077" t="s">
        <v>85</v>
      </c>
      <c r="K4" s="1077"/>
      <c r="L4" s="1077" t="s">
        <v>295</v>
      </c>
      <c r="M4" s="1077"/>
      <c r="N4" s="1077" t="s">
        <v>261</v>
      </c>
      <c r="O4" s="1077"/>
      <c r="P4" s="1077"/>
      <c r="Q4" s="82" t="s">
        <v>291</v>
      </c>
      <c r="R4" s="1077" t="s">
        <v>298</v>
      </c>
      <c r="S4" s="1077"/>
      <c r="T4" s="82" t="s">
        <v>299</v>
      </c>
      <c r="U4" s="1077" t="s">
        <v>300</v>
      </c>
      <c r="V4" s="1077"/>
      <c r="W4" s="1077" t="s">
        <v>301</v>
      </c>
      <c r="X4" s="1077"/>
    </row>
    <row r="5" spans="1:26" s="400" customFormat="1" ht="16.2" customHeight="1">
      <c r="A5" s="322"/>
      <c r="B5" s="322"/>
      <c r="C5" s="1078" t="s">
        <v>908</v>
      </c>
      <c r="D5" s="1079"/>
      <c r="E5" s="1080"/>
      <c r="F5" s="443" t="s">
        <v>909</v>
      </c>
      <c r="G5" s="444"/>
      <c r="H5" s="445"/>
      <c r="I5" s="443"/>
      <c r="J5" s="443"/>
      <c r="K5" s="443"/>
      <c r="L5" s="443"/>
      <c r="M5" s="443"/>
      <c r="N5" s="443"/>
      <c r="O5" s="443"/>
      <c r="P5" s="443"/>
      <c r="Q5" s="443"/>
      <c r="R5" s="443"/>
      <c r="S5" s="443"/>
      <c r="T5" s="443"/>
      <c r="U5" s="443"/>
      <c r="V5" s="443"/>
      <c r="W5" s="443"/>
      <c r="X5" s="443"/>
      <c r="Y5" s="450"/>
      <c r="Z5" s="97" t="s">
        <v>283</v>
      </c>
    </row>
    <row r="6" spans="1:26" s="400" customFormat="1" ht="16.2" customHeight="1">
      <c r="A6" s="1056" t="s">
        <v>1056</v>
      </c>
      <c r="B6" s="1056"/>
      <c r="C6" s="1078"/>
      <c r="D6" s="1079"/>
      <c r="E6" s="1079"/>
      <c r="F6" s="1078"/>
      <c r="G6" s="1079"/>
      <c r="H6" s="1079"/>
      <c r="I6" s="1079"/>
      <c r="J6" s="1081" t="s">
        <v>910</v>
      </c>
      <c r="K6" s="1082"/>
      <c r="L6" s="1082"/>
      <c r="M6" s="1083"/>
      <c r="N6" s="1081" t="s">
        <v>911</v>
      </c>
      <c r="O6" s="1082"/>
      <c r="P6" s="1082"/>
      <c r="Q6" s="1083"/>
      <c r="R6" s="1081" t="s">
        <v>912</v>
      </c>
      <c r="S6" s="1082"/>
      <c r="T6" s="1082"/>
      <c r="U6" s="1081" t="s">
        <v>913</v>
      </c>
      <c r="V6" s="1082"/>
      <c r="W6" s="1082"/>
      <c r="X6" s="1083"/>
      <c r="Y6" s="450"/>
    </row>
    <row r="7" spans="1:26" s="400" customFormat="1" ht="34.75">
      <c r="A7" s="1056"/>
      <c r="B7" s="1056"/>
      <c r="C7" s="1069" t="s">
        <v>548</v>
      </c>
      <c r="D7" s="1070"/>
      <c r="E7" s="447" t="s">
        <v>914</v>
      </c>
      <c r="F7" s="1073" t="s">
        <v>371</v>
      </c>
      <c r="G7" s="1064"/>
      <c r="H7" s="1069" t="s">
        <v>914</v>
      </c>
      <c r="I7" s="1071"/>
      <c r="J7" s="1074" t="s">
        <v>371</v>
      </c>
      <c r="K7" s="1009"/>
      <c r="L7" s="1009"/>
      <c r="M7" s="449" t="s">
        <v>914</v>
      </c>
      <c r="N7" s="1075" t="s">
        <v>371</v>
      </c>
      <c r="O7" s="1076"/>
      <c r="P7" s="1069" t="s">
        <v>914</v>
      </c>
      <c r="Q7" s="1071"/>
      <c r="R7" s="1069" t="s">
        <v>371</v>
      </c>
      <c r="S7" s="1070"/>
      <c r="T7" s="447" t="s">
        <v>914</v>
      </c>
      <c r="U7" s="1069" t="s">
        <v>371</v>
      </c>
      <c r="V7" s="1071"/>
      <c r="W7" s="1071"/>
      <c r="X7" s="451" t="s">
        <v>914</v>
      </c>
      <c r="Y7" s="450"/>
    </row>
    <row r="8" spans="1:26" s="440" customFormat="1" ht="15.75" customHeight="1">
      <c r="A8" s="402" t="s">
        <v>272</v>
      </c>
      <c r="B8" s="437" t="s">
        <v>915</v>
      </c>
      <c r="C8" s="1072"/>
      <c r="D8" s="1072"/>
      <c r="E8" s="446"/>
      <c r="F8" s="1072"/>
      <c r="G8" s="1072"/>
      <c r="H8" s="1072"/>
      <c r="I8" s="1072"/>
      <c r="J8" s="439"/>
      <c r="K8" s="439"/>
      <c r="L8" s="439"/>
      <c r="M8" s="448"/>
      <c r="N8" s="439"/>
      <c r="O8" s="448"/>
      <c r="P8" s="439"/>
      <c r="Q8" s="439"/>
      <c r="R8" s="439"/>
      <c r="S8" s="439"/>
      <c r="T8" s="448"/>
      <c r="U8" s="439"/>
      <c r="V8" s="439"/>
      <c r="W8" s="439"/>
      <c r="X8" s="448"/>
    </row>
    <row r="9" spans="1:26" s="440" customFormat="1" ht="23.15">
      <c r="A9" s="402" t="s">
        <v>273</v>
      </c>
      <c r="B9" s="437" t="s">
        <v>916</v>
      </c>
      <c r="C9" s="1065"/>
      <c r="D9" s="1065"/>
      <c r="E9" s="438"/>
      <c r="F9" s="1065"/>
      <c r="G9" s="1065"/>
      <c r="H9" s="1065"/>
      <c r="I9" s="1065"/>
      <c r="J9" s="1065"/>
      <c r="K9" s="1065"/>
      <c r="L9" s="1065"/>
      <c r="M9" s="438"/>
      <c r="N9" s="1065"/>
      <c r="O9" s="1065"/>
      <c r="P9" s="1065"/>
      <c r="Q9" s="1065"/>
      <c r="R9" s="1065"/>
      <c r="S9" s="1065"/>
      <c r="T9" s="438"/>
      <c r="U9" s="1065"/>
      <c r="V9" s="1065"/>
      <c r="W9" s="1065"/>
      <c r="X9" s="438"/>
    </row>
    <row r="10" spans="1:26" s="440" customFormat="1" ht="15.75" customHeight="1">
      <c r="A10" s="405" t="s">
        <v>274</v>
      </c>
      <c r="B10" s="441" t="s">
        <v>375</v>
      </c>
      <c r="C10" s="1065"/>
      <c r="D10" s="1065"/>
      <c r="E10" s="438"/>
      <c r="F10" s="1065"/>
      <c r="G10" s="1065"/>
      <c r="H10" s="1065"/>
      <c r="I10" s="1065"/>
      <c r="J10" s="1065"/>
      <c r="K10" s="1065"/>
      <c r="L10" s="1065"/>
      <c r="M10" s="438"/>
      <c r="N10" s="1065"/>
      <c r="O10" s="1065"/>
      <c r="P10" s="1065"/>
      <c r="Q10" s="1065"/>
      <c r="R10" s="1065"/>
      <c r="S10" s="1065"/>
      <c r="T10" s="438"/>
      <c r="U10" s="1065"/>
      <c r="V10" s="1065"/>
      <c r="W10" s="1065"/>
      <c r="X10" s="438"/>
    </row>
    <row r="11" spans="1:26" s="440" customFormat="1" ht="15.75" customHeight="1">
      <c r="A11" s="405" t="s">
        <v>275</v>
      </c>
      <c r="B11" s="441" t="s">
        <v>376</v>
      </c>
      <c r="C11" s="1065"/>
      <c r="D11" s="1065"/>
      <c r="E11" s="438"/>
      <c r="F11" s="1065"/>
      <c r="G11" s="1065"/>
      <c r="H11" s="1065"/>
      <c r="I11" s="1065"/>
      <c r="J11" s="1065"/>
      <c r="K11" s="1065"/>
      <c r="L11" s="1065"/>
      <c r="M11" s="438"/>
      <c r="N11" s="1065"/>
      <c r="O11" s="1065"/>
      <c r="P11" s="1065"/>
      <c r="Q11" s="1065"/>
      <c r="R11" s="1065"/>
      <c r="S11" s="1065"/>
      <c r="T11" s="438"/>
      <c r="U11" s="1065"/>
      <c r="V11" s="1065"/>
      <c r="W11" s="1065"/>
      <c r="X11" s="438"/>
    </row>
    <row r="12" spans="1:26" s="440" customFormat="1" ht="15.75" customHeight="1">
      <c r="A12" s="405" t="s">
        <v>276</v>
      </c>
      <c r="B12" s="441" t="s">
        <v>377</v>
      </c>
      <c r="C12" s="1065"/>
      <c r="D12" s="1065"/>
      <c r="E12" s="438"/>
      <c r="F12" s="1065"/>
      <c r="G12" s="1065"/>
      <c r="H12" s="1065"/>
      <c r="I12" s="1065"/>
      <c r="J12" s="1065"/>
      <c r="K12" s="1065"/>
      <c r="L12" s="1065"/>
      <c r="M12" s="438"/>
      <c r="N12" s="1065"/>
      <c r="O12" s="1065"/>
      <c r="P12" s="1065"/>
      <c r="Q12" s="1065"/>
      <c r="R12" s="1065"/>
      <c r="S12" s="1065"/>
      <c r="T12" s="438"/>
      <c r="U12" s="1065"/>
      <c r="V12" s="1065"/>
      <c r="W12" s="1065"/>
      <c r="X12" s="438"/>
    </row>
    <row r="13" spans="1:26" s="440" customFormat="1" ht="15.75" customHeight="1">
      <c r="A13" s="405" t="s">
        <v>277</v>
      </c>
      <c r="B13" s="441" t="s">
        <v>378</v>
      </c>
      <c r="C13" s="1065"/>
      <c r="D13" s="1065"/>
      <c r="E13" s="438"/>
      <c r="F13" s="1065"/>
      <c r="G13" s="1065"/>
      <c r="H13" s="1065"/>
      <c r="I13" s="1065"/>
      <c r="J13" s="1065"/>
      <c r="K13" s="1065"/>
      <c r="L13" s="1065"/>
      <c r="M13" s="438"/>
      <c r="N13" s="1065"/>
      <c r="O13" s="1065"/>
      <c r="P13" s="1065"/>
      <c r="Q13" s="1065"/>
      <c r="R13" s="1065"/>
      <c r="S13" s="1065"/>
      <c r="T13" s="438"/>
      <c r="U13" s="1065"/>
      <c r="V13" s="1065"/>
      <c r="W13" s="1065"/>
      <c r="X13" s="438"/>
    </row>
    <row r="14" spans="1:26" s="440" customFormat="1" ht="15.75" customHeight="1">
      <c r="A14" s="405" t="s">
        <v>278</v>
      </c>
      <c r="B14" s="454" t="s">
        <v>380</v>
      </c>
      <c r="C14" s="1068"/>
      <c r="D14" s="1068"/>
      <c r="E14" s="438"/>
      <c r="F14" s="1065"/>
      <c r="G14" s="1065"/>
      <c r="H14" s="1065"/>
      <c r="I14" s="1065"/>
      <c r="J14" s="1065"/>
      <c r="K14" s="1065"/>
      <c r="L14" s="1065"/>
      <c r="M14" s="438"/>
      <c r="N14" s="1065"/>
      <c r="O14" s="1065"/>
      <c r="P14" s="1065"/>
      <c r="Q14" s="1065"/>
      <c r="R14" s="1065"/>
      <c r="S14" s="1065"/>
      <c r="T14" s="438"/>
      <c r="U14" s="1065"/>
      <c r="V14" s="1065"/>
      <c r="W14" s="1065"/>
      <c r="X14" s="438"/>
    </row>
    <row r="15" spans="1:26" s="442" customFormat="1" ht="15.75" customHeight="1">
      <c r="A15" s="456" t="s">
        <v>279</v>
      </c>
      <c r="B15" s="455" t="s">
        <v>79</v>
      </c>
      <c r="C15" s="1066"/>
      <c r="D15" s="1066"/>
      <c r="E15" s="452"/>
      <c r="F15" s="1066"/>
      <c r="G15" s="1066"/>
      <c r="H15" s="1066"/>
      <c r="I15" s="1066"/>
      <c r="J15" s="1066"/>
      <c r="K15" s="1066"/>
      <c r="L15" s="1066"/>
      <c r="M15" s="452"/>
      <c r="N15" s="1067"/>
      <c r="O15" s="1067"/>
      <c r="P15" s="1066"/>
      <c r="Q15" s="1066"/>
      <c r="R15" s="1067"/>
      <c r="S15" s="1067"/>
      <c r="T15" s="452"/>
      <c r="U15" s="1067"/>
      <c r="V15" s="1067"/>
      <c r="W15" s="1067"/>
      <c r="X15" s="452"/>
    </row>
    <row r="16" spans="1:26">
      <c r="C16" s="453"/>
      <c r="D16" s="453"/>
      <c r="E16" s="453"/>
      <c r="F16" s="453"/>
      <c r="G16" s="453"/>
      <c r="H16" s="453"/>
      <c r="I16" s="453"/>
      <c r="J16" s="453"/>
      <c r="K16" s="453"/>
      <c r="L16" s="453"/>
      <c r="M16" s="453"/>
      <c r="N16" s="83"/>
      <c r="O16" s="83"/>
      <c r="P16" s="453"/>
      <c r="Q16" s="453"/>
      <c r="R16" s="83"/>
      <c r="S16" s="83"/>
      <c r="T16" s="453"/>
      <c r="U16" s="453"/>
      <c r="V16" s="83"/>
      <c r="W16" s="83"/>
      <c r="X16" s="453"/>
    </row>
  </sheetData>
  <mergeCells count="83">
    <mergeCell ref="U4:V4"/>
    <mergeCell ref="W4:X4"/>
    <mergeCell ref="C5:E6"/>
    <mergeCell ref="A6:B7"/>
    <mergeCell ref="F6:G6"/>
    <mergeCell ref="H6:I6"/>
    <mergeCell ref="J6:M6"/>
    <mergeCell ref="N6:Q6"/>
    <mergeCell ref="R6:T6"/>
    <mergeCell ref="U6:X6"/>
    <mergeCell ref="C4:D4"/>
    <mergeCell ref="F4:H4"/>
    <mergeCell ref="J4:K4"/>
    <mergeCell ref="L4:M4"/>
    <mergeCell ref="N4:P4"/>
    <mergeCell ref="R4:S4"/>
    <mergeCell ref="R7:S7"/>
    <mergeCell ref="U7:W7"/>
    <mergeCell ref="C8:D8"/>
    <mergeCell ref="F8:G8"/>
    <mergeCell ref="H8:I8"/>
    <mergeCell ref="C7:D7"/>
    <mergeCell ref="F7:G7"/>
    <mergeCell ref="H7:I7"/>
    <mergeCell ref="J7:L7"/>
    <mergeCell ref="N7:O7"/>
    <mergeCell ref="P7:Q7"/>
    <mergeCell ref="P9:Q9"/>
    <mergeCell ref="R9:S9"/>
    <mergeCell ref="U9:W9"/>
    <mergeCell ref="C10:D10"/>
    <mergeCell ref="F10:G10"/>
    <mergeCell ref="H10:I10"/>
    <mergeCell ref="J10:L10"/>
    <mergeCell ref="N10:O10"/>
    <mergeCell ref="P10:Q10"/>
    <mergeCell ref="R10:S10"/>
    <mergeCell ref="C9:D9"/>
    <mergeCell ref="F9:G9"/>
    <mergeCell ref="H9:I9"/>
    <mergeCell ref="J9:L9"/>
    <mergeCell ref="N9:O9"/>
    <mergeCell ref="U10:W10"/>
    <mergeCell ref="C11:D11"/>
    <mergeCell ref="F11:G11"/>
    <mergeCell ref="H11:I11"/>
    <mergeCell ref="J11:L11"/>
    <mergeCell ref="N11:O11"/>
    <mergeCell ref="P11:Q11"/>
    <mergeCell ref="R11:S11"/>
    <mergeCell ref="U11:W11"/>
    <mergeCell ref="R12:S12"/>
    <mergeCell ref="U12:W12"/>
    <mergeCell ref="P13:Q13"/>
    <mergeCell ref="R13:S13"/>
    <mergeCell ref="U13:W13"/>
    <mergeCell ref="C12:D12"/>
    <mergeCell ref="F12:G12"/>
    <mergeCell ref="H12:I12"/>
    <mergeCell ref="J12:L12"/>
    <mergeCell ref="N12:O12"/>
    <mergeCell ref="P12:Q12"/>
    <mergeCell ref="C13:D13"/>
    <mergeCell ref="F13:G13"/>
    <mergeCell ref="H13:I13"/>
    <mergeCell ref="J13:L13"/>
    <mergeCell ref="N13:O13"/>
    <mergeCell ref="R14:S14"/>
    <mergeCell ref="U14:W14"/>
    <mergeCell ref="C15:D15"/>
    <mergeCell ref="F15:G15"/>
    <mergeCell ref="H15:I15"/>
    <mergeCell ref="J15:L15"/>
    <mergeCell ref="N15:O15"/>
    <mergeCell ref="P15:Q15"/>
    <mergeCell ref="R15:S15"/>
    <mergeCell ref="U15:W15"/>
    <mergeCell ref="C14:D14"/>
    <mergeCell ref="F14:G14"/>
    <mergeCell ref="H14:I14"/>
    <mergeCell ref="J14:L14"/>
    <mergeCell ref="N14:O14"/>
    <mergeCell ref="P14:Q14"/>
  </mergeCells>
  <hyperlinks>
    <hyperlink ref="Z5" location="Index!A1" display="Index" xr:uid="{4DAFEFB4-3843-47C8-9097-4B0F85F755B6}"/>
  </hyperlinks>
  <pageMargins left="0.7" right="0.7" top="0.75" bottom="0.75" header="0.3" footer="0.3"/>
  <ignoredErrors>
    <ignoredError sqref="A8:A15"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5AB4"/>
  </sheetPr>
  <dimension ref="A1:I14"/>
  <sheetViews>
    <sheetView showGridLines="0" zoomScaleNormal="100" workbookViewId="0"/>
  </sheetViews>
  <sheetFormatPr defaultColWidth="9.3046875" defaultRowHeight="12.45"/>
  <cols>
    <col min="1" max="1" width="5" style="10" customWidth="1"/>
    <col min="2" max="2" width="30" style="10" customWidth="1"/>
    <col min="3" max="3" width="14.69140625" style="10" customWidth="1"/>
    <col min="4" max="4" width="13.69140625" style="10" customWidth="1"/>
    <col min="5" max="6" width="14.69140625" style="10" customWidth="1"/>
    <col min="7" max="7" width="13.53515625" style="10" customWidth="1"/>
    <col min="8" max="8" width="5.3046875" style="10" customWidth="1"/>
    <col min="9" max="9" width="8.53515625" style="10" customWidth="1"/>
    <col min="10" max="16384" width="9.3046875" style="10"/>
  </cols>
  <sheetData>
    <row r="1" spans="1:9">
      <c r="A1" s="714" t="s">
        <v>383</v>
      </c>
    </row>
    <row r="2" spans="1:9" s="78" customFormat="1" ht="11.6"/>
    <row r="3" spans="1:9" s="78" customFormat="1" ht="11.6">
      <c r="C3" s="301" t="s">
        <v>44</v>
      </c>
      <c r="D3" s="301" t="s">
        <v>45</v>
      </c>
      <c r="E3" s="301" t="s">
        <v>46</v>
      </c>
      <c r="F3" s="301" t="s">
        <v>84</v>
      </c>
      <c r="G3" s="301" t="s">
        <v>85</v>
      </c>
    </row>
    <row r="4" spans="1:9" s="78" customFormat="1" ht="21" customHeight="1">
      <c r="A4" s="380"/>
      <c r="B4" s="380"/>
      <c r="C4" s="1084" t="s">
        <v>384</v>
      </c>
      <c r="D4" s="1088" t="s">
        <v>381</v>
      </c>
      <c r="E4" s="1089"/>
      <c r="F4" s="1089"/>
      <c r="G4" s="1089"/>
      <c r="I4" s="97" t="s">
        <v>283</v>
      </c>
    </row>
    <row r="5" spans="1:9" s="78" customFormat="1" ht="30" customHeight="1">
      <c r="A5" s="1046" t="s">
        <v>1056</v>
      </c>
      <c r="B5" s="1046"/>
      <c r="C5" s="1084"/>
      <c r="D5" s="460"/>
      <c r="E5" s="463" t="s">
        <v>951</v>
      </c>
      <c r="F5" s="1087" t="s">
        <v>952</v>
      </c>
      <c r="G5" s="1087"/>
    </row>
    <row r="6" spans="1:9" s="78" customFormat="1" ht="11.6">
      <c r="A6" s="1046"/>
      <c r="B6" s="1046"/>
      <c r="C6" s="1084"/>
      <c r="D6" s="460"/>
      <c r="E6" s="462"/>
      <c r="F6" s="462"/>
      <c r="G6" s="1086" t="s">
        <v>953</v>
      </c>
      <c r="H6" s="383"/>
    </row>
    <row r="7" spans="1:9" s="78" customFormat="1" ht="11.6">
      <c r="A7" s="1046"/>
      <c r="B7" s="1046"/>
      <c r="C7" s="1084"/>
      <c r="D7" s="461"/>
      <c r="E7" s="463"/>
      <c r="F7" s="457"/>
      <c r="G7" s="1043"/>
      <c r="H7" s="383"/>
      <c r="I7" s="379"/>
    </row>
    <row r="8" spans="1:9" s="78" customFormat="1" ht="29.5" customHeight="1">
      <c r="A8" s="1046"/>
      <c r="B8" s="1046"/>
      <c r="C8" s="1085"/>
      <c r="D8" s="460"/>
      <c r="E8" s="464"/>
      <c r="F8" s="464"/>
      <c r="G8" s="1045"/>
      <c r="H8" s="383"/>
    </row>
    <row r="9" spans="1:9" s="59" customFormat="1" ht="15.75" customHeight="1">
      <c r="A9" s="178">
        <v>1</v>
      </c>
      <c r="B9" s="59" t="s">
        <v>328</v>
      </c>
      <c r="C9" s="391">
        <v>261821.14859974</v>
      </c>
      <c r="D9" s="391">
        <v>978677.56354300003</v>
      </c>
      <c r="E9" s="391">
        <v>945570.27587400004</v>
      </c>
      <c r="F9" s="391">
        <v>33107.287668999998</v>
      </c>
      <c r="G9" s="391">
        <v>0</v>
      </c>
    </row>
    <row r="10" spans="1:9" s="59" customFormat="1" ht="15.75" customHeight="1">
      <c r="A10" s="191">
        <v>2</v>
      </c>
      <c r="B10" s="59" t="s">
        <v>336</v>
      </c>
      <c r="C10" s="395">
        <v>133626.91571680998</v>
      </c>
      <c r="D10" s="395">
        <v>0</v>
      </c>
      <c r="E10" s="395">
        <v>0</v>
      </c>
      <c r="F10" s="395">
        <v>0</v>
      </c>
      <c r="G10" s="458"/>
    </row>
    <row r="11" spans="1:9" s="59" customFormat="1" ht="15.75" customHeight="1">
      <c r="A11" s="192">
        <v>3</v>
      </c>
      <c r="B11" s="216" t="s">
        <v>79</v>
      </c>
      <c r="C11" s="466">
        <v>395448.06431654998</v>
      </c>
      <c r="D11" s="466">
        <v>978677.56354300003</v>
      </c>
      <c r="E11" s="466">
        <v>945570.27587400004</v>
      </c>
      <c r="F11" s="466">
        <v>33107.287668999998</v>
      </c>
      <c r="G11" s="466">
        <v>0</v>
      </c>
    </row>
    <row r="12" spans="1:9" s="389" customFormat="1" ht="15.75" customHeight="1">
      <c r="A12" s="465">
        <v>4</v>
      </c>
      <c r="B12" s="389" t="s">
        <v>386</v>
      </c>
      <c r="C12" s="459">
        <v>227.26867200000001</v>
      </c>
      <c r="D12" s="459">
        <v>9717.9215590000003</v>
      </c>
      <c r="E12" s="459">
        <v>9352.9970809999995</v>
      </c>
      <c r="F12" s="459">
        <v>364.92447800000002</v>
      </c>
      <c r="G12" s="459">
        <v>0</v>
      </c>
    </row>
    <row r="13" spans="1:9" s="389" customFormat="1" ht="15.75" customHeight="1">
      <c r="A13" s="469" t="s">
        <v>382</v>
      </c>
      <c r="B13" s="394" t="s">
        <v>385</v>
      </c>
      <c r="C13" s="395">
        <v>121.373895</v>
      </c>
      <c r="D13" s="395">
        <v>9717.9215590000003</v>
      </c>
      <c r="E13" s="468"/>
      <c r="F13" s="467"/>
      <c r="G13" s="467"/>
    </row>
    <row r="14" spans="1:9">
      <c r="F14" s="435"/>
      <c r="G14" s="435"/>
    </row>
  </sheetData>
  <mergeCells count="5">
    <mergeCell ref="C4:C8"/>
    <mergeCell ref="A5:B8"/>
    <mergeCell ref="G6:G8"/>
    <mergeCell ref="F5:G5"/>
    <mergeCell ref="D4:G4"/>
  </mergeCells>
  <hyperlinks>
    <hyperlink ref="I4" location="Index!A1" display="Index" xr:uid="{00000000-0004-0000-15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EA63C-B41E-4085-B3B1-BF24979ECA94}">
  <sheetPr>
    <tabColor rgb="FF005AB4"/>
  </sheetPr>
  <dimension ref="A1:G9"/>
  <sheetViews>
    <sheetView showGridLines="0" workbookViewId="0"/>
  </sheetViews>
  <sheetFormatPr defaultColWidth="8.84375" defaultRowHeight="12.9"/>
  <cols>
    <col min="1" max="1" width="12.3046875" style="5" customWidth="1"/>
    <col min="2" max="2" width="10" style="5" customWidth="1"/>
    <col min="3" max="3" width="50" style="5" customWidth="1"/>
    <col min="4" max="4" width="3.3046875" style="5" customWidth="1"/>
    <col min="5" max="5" width="38.3828125" style="5" customWidth="1"/>
    <col min="6" max="6" width="4.15234375" style="5" customWidth="1"/>
    <col min="7" max="7" width="7.3828125" style="5" customWidth="1"/>
    <col min="8" max="16384" width="8.84375" style="5"/>
  </cols>
  <sheetData>
    <row r="1" spans="1:7" s="693" customFormat="1" ht="12.45">
      <c r="A1" s="692" t="s">
        <v>1285</v>
      </c>
    </row>
    <row r="2" spans="1:7" s="400" customFormat="1" ht="11.6">
      <c r="A2" s="440"/>
    </row>
    <row r="3" spans="1:7" s="400" customFormat="1" ht="11.6">
      <c r="A3" s="344"/>
    </row>
    <row r="4" spans="1:7" s="400" customFormat="1" ht="31.5" customHeight="1">
      <c r="A4" s="579" t="s">
        <v>976</v>
      </c>
      <c r="B4" s="779" t="s">
        <v>805</v>
      </c>
      <c r="C4" s="669" t="s">
        <v>537</v>
      </c>
      <c r="D4" s="669"/>
      <c r="E4" s="669" t="s">
        <v>1554</v>
      </c>
      <c r="G4" s="715" t="s">
        <v>283</v>
      </c>
    </row>
    <row r="5" spans="1:7" s="400" customFormat="1" ht="150.44999999999999">
      <c r="A5" s="698" t="s">
        <v>1286</v>
      </c>
      <c r="B5" s="699" t="s">
        <v>978</v>
      </c>
      <c r="C5" s="700" t="s">
        <v>1287</v>
      </c>
      <c r="D5" s="700"/>
      <c r="E5" s="700" t="s">
        <v>1288</v>
      </c>
    </row>
    <row r="6" spans="1:7" s="400" customFormat="1" ht="185.15">
      <c r="A6" s="702" t="s">
        <v>1289</v>
      </c>
      <c r="B6" s="703" t="s">
        <v>981</v>
      </c>
      <c r="C6" s="704" t="s">
        <v>1290</v>
      </c>
      <c r="D6" s="704"/>
      <c r="E6" s="704" t="s">
        <v>1288</v>
      </c>
    </row>
    <row r="7" spans="1:7" s="400" customFormat="1" ht="46.3">
      <c r="A7" s="702" t="s">
        <v>1544</v>
      </c>
      <c r="B7" s="703" t="s">
        <v>984</v>
      </c>
      <c r="C7" s="704" t="s">
        <v>1291</v>
      </c>
      <c r="D7" s="704"/>
      <c r="E7" s="704" t="s">
        <v>1288</v>
      </c>
    </row>
    <row r="8" spans="1:7" s="400" customFormat="1" ht="92.6">
      <c r="A8" s="702" t="s">
        <v>1292</v>
      </c>
      <c r="B8" s="703" t="s">
        <v>987</v>
      </c>
      <c r="C8" s="704" t="s">
        <v>1293</v>
      </c>
      <c r="D8" s="704"/>
      <c r="E8" s="704" t="s">
        <v>1288</v>
      </c>
    </row>
    <row r="9" spans="1:7" s="400" customFormat="1" ht="115.75">
      <c r="A9" s="697" t="s">
        <v>1294</v>
      </c>
      <c r="B9" s="703" t="s">
        <v>989</v>
      </c>
      <c r="C9" s="704" t="s">
        <v>1295</v>
      </c>
      <c r="D9" s="704"/>
      <c r="E9" s="704" t="s">
        <v>1288</v>
      </c>
    </row>
  </sheetData>
  <hyperlinks>
    <hyperlink ref="G4" location="Index!A1" display="Index" xr:uid="{ABA1C815-ECE7-41C1-BBA5-EBF364704AE4}"/>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5AB4"/>
  </sheetPr>
  <dimension ref="A1:S53"/>
  <sheetViews>
    <sheetView showGridLines="0" zoomScaleNormal="100" workbookViewId="0"/>
  </sheetViews>
  <sheetFormatPr defaultColWidth="9.3046875" defaultRowHeight="12.45"/>
  <cols>
    <col min="1" max="1" width="5" style="10" customWidth="1"/>
    <col min="2" max="2" width="27.53515625" style="10" customWidth="1"/>
    <col min="3" max="14" width="10" style="10" customWidth="1"/>
    <col min="15" max="15" width="10.69140625" style="10" customWidth="1"/>
    <col min="16" max="17" width="10" style="10" customWidth="1"/>
    <col min="18" max="18" width="5.53515625" style="10" customWidth="1"/>
    <col min="19" max="19" width="6.3828125" style="10" customWidth="1"/>
    <col min="20" max="16384" width="9.3046875" style="10"/>
  </cols>
  <sheetData>
    <row r="1" spans="1:19" ht="15" customHeight="1">
      <c r="A1" s="15" t="s">
        <v>339</v>
      </c>
    </row>
    <row r="2" spans="1:19" s="336" customFormat="1" ht="15" customHeight="1">
      <c r="B2" s="335"/>
      <c r="C2" s="335"/>
    </row>
    <row r="3" spans="1:19" s="336" customFormat="1" ht="15" customHeight="1">
      <c r="C3" s="337" t="s">
        <v>44</v>
      </c>
      <c r="D3" s="337" t="s">
        <v>45</v>
      </c>
      <c r="E3" s="337" t="s">
        <v>46</v>
      </c>
      <c r="F3" s="337" t="s">
        <v>84</v>
      </c>
      <c r="G3" s="337" t="s">
        <v>85</v>
      </c>
      <c r="H3" s="337" t="s">
        <v>295</v>
      </c>
      <c r="I3" s="337" t="s">
        <v>261</v>
      </c>
      <c r="J3" s="337" t="s">
        <v>291</v>
      </c>
      <c r="K3" s="337" t="s">
        <v>298</v>
      </c>
      <c r="L3" s="337" t="s">
        <v>299</v>
      </c>
      <c r="M3" s="337" t="s">
        <v>300</v>
      </c>
      <c r="N3" s="337" t="s">
        <v>301</v>
      </c>
      <c r="O3" s="337" t="s">
        <v>303</v>
      </c>
      <c r="P3" s="337" t="s">
        <v>310</v>
      </c>
      <c r="Q3" s="337" t="s">
        <v>311</v>
      </c>
    </row>
    <row r="4" spans="1:19" s="344" customFormat="1" ht="15" customHeight="1">
      <c r="A4" s="428"/>
      <c r="B4" s="428"/>
      <c r="C4" s="1090" t="s">
        <v>312</v>
      </c>
      <c r="D4" s="1010"/>
      <c r="E4" s="1010"/>
      <c r="F4" s="1010"/>
      <c r="G4" s="1010"/>
      <c r="H4" s="1091"/>
      <c r="I4" s="1090" t="s">
        <v>313</v>
      </c>
      <c r="J4" s="1010"/>
      <c r="K4" s="1010"/>
      <c r="L4" s="1010"/>
      <c r="M4" s="1010"/>
      <c r="N4" s="1091"/>
      <c r="O4" s="477"/>
      <c r="P4" s="1093" t="s">
        <v>314</v>
      </c>
      <c r="Q4" s="1094"/>
      <c r="S4" s="97" t="s">
        <v>283</v>
      </c>
    </row>
    <row r="5" spans="1:19" s="344" customFormat="1" ht="15" customHeight="1">
      <c r="A5" s="428"/>
      <c r="B5" s="428"/>
      <c r="C5" s="1090"/>
      <c r="D5" s="1010"/>
      <c r="E5" s="1010"/>
      <c r="F5" s="1010"/>
      <c r="G5" s="1010"/>
      <c r="H5" s="1091"/>
      <c r="I5" s="1090"/>
      <c r="J5" s="1010"/>
      <c r="K5" s="1010"/>
      <c r="L5" s="1010"/>
      <c r="M5" s="1010"/>
      <c r="N5" s="1091"/>
      <c r="O5" s="443"/>
      <c r="P5" s="1090"/>
      <c r="Q5" s="1010"/>
      <c r="S5" s="427"/>
    </row>
    <row r="6" spans="1:19" s="344" customFormat="1" ht="15" customHeight="1">
      <c r="A6" s="428"/>
      <c r="B6" s="428"/>
      <c r="C6" s="1074"/>
      <c r="D6" s="1009"/>
      <c r="E6" s="1009"/>
      <c r="F6" s="1009"/>
      <c r="G6" s="1009"/>
      <c r="H6" s="1092"/>
      <c r="I6" s="1074"/>
      <c r="J6" s="1009"/>
      <c r="K6" s="1009"/>
      <c r="L6" s="1009"/>
      <c r="M6" s="1009"/>
      <c r="N6" s="1092"/>
      <c r="O6" s="443"/>
      <c r="P6" s="1074"/>
      <c r="Q6" s="1009"/>
    </row>
    <row r="7" spans="1:19" s="344" customFormat="1" ht="21" customHeight="1">
      <c r="A7" s="428"/>
      <c r="B7" s="428"/>
      <c r="C7" s="1095" t="s">
        <v>315</v>
      </c>
      <c r="D7" s="1096"/>
      <c r="E7" s="1097"/>
      <c r="F7" s="1095" t="s">
        <v>316</v>
      </c>
      <c r="G7" s="1096"/>
      <c r="H7" s="1097"/>
      <c r="I7" s="1098" t="s">
        <v>317</v>
      </c>
      <c r="J7" s="1099"/>
      <c r="K7" s="1100"/>
      <c r="L7" s="1098" t="s">
        <v>318</v>
      </c>
      <c r="M7" s="1099"/>
      <c r="N7" s="1102"/>
      <c r="O7" s="1103" t="s">
        <v>319</v>
      </c>
      <c r="P7" s="1090" t="s">
        <v>320</v>
      </c>
      <c r="Q7" s="1073" t="s">
        <v>321</v>
      </c>
    </row>
    <row r="8" spans="1:19" s="336" customFormat="1" ht="15" customHeight="1">
      <c r="A8" s="321"/>
      <c r="B8" s="321"/>
      <c r="C8" s="1095"/>
      <c r="D8" s="1096"/>
      <c r="E8" s="1097"/>
      <c r="F8" s="1095"/>
      <c r="G8" s="1096"/>
      <c r="H8" s="1097"/>
      <c r="I8" s="1095"/>
      <c r="J8" s="1096"/>
      <c r="K8" s="1101"/>
      <c r="L8" s="1095"/>
      <c r="M8" s="1096"/>
      <c r="N8" s="1097"/>
      <c r="O8" s="1103"/>
      <c r="P8" s="1090"/>
      <c r="Q8" s="1090"/>
    </row>
    <row r="9" spans="1:19" s="336" customFormat="1" ht="15" customHeight="1">
      <c r="A9" s="321"/>
      <c r="B9" s="321"/>
      <c r="C9" s="1095"/>
      <c r="D9" s="1096"/>
      <c r="E9" s="1097"/>
      <c r="F9" s="1095"/>
      <c r="G9" s="1096"/>
      <c r="H9" s="1097"/>
      <c r="I9" s="1095"/>
      <c r="J9" s="1096"/>
      <c r="K9" s="1101"/>
      <c r="L9" s="1095"/>
      <c r="M9" s="1096"/>
      <c r="N9" s="1097"/>
      <c r="O9" s="1103"/>
      <c r="P9" s="1090"/>
      <c r="Q9" s="1090"/>
    </row>
    <row r="10" spans="1:19" s="336" customFormat="1" ht="15" customHeight="1">
      <c r="A10" s="321"/>
      <c r="B10" s="321"/>
      <c r="C10" s="1095"/>
      <c r="D10" s="1096"/>
      <c r="E10" s="1097"/>
      <c r="F10" s="1095"/>
      <c r="G10" s="1096"/>
      <c r="H10" s="1097"/>
      <c r="I10" s="1095"/>
      <c r="J10" s="1096"/>
      <c r="K10" s="1101"/>
      <c r="L10" s="1095"/>
      <c r="M10" s="1096"/>
      <c r="N10" s="1097"/>
      <c r="O10" s="478"/>
      <c r="P10" s="478"/>
      <c r="Q10" s="478"/>
    </row>
    <row r="11" spans="1:19" s="336" customFormat="1" ht="15" customHeight="1">
      <c r="A11" s="321"/>
      <c r="B11" s="321"/>
      <c r="C11" s="1095"/>
      <c r="D11" s="1096"/>
      <c r="E11" s="1097"/>
      <c r="F11" s="1095"/>
      <c r="G11" s="1096"/>
      <c r="H11" s="1097"/>
      <c r="I11" s="1095"/>
      <c r="J11" s="1096"/>
      <c r="K11" s="1101"/>
      <c r="L11" s="1095"/>
      <c r="M11" s="1096"/>
      <c r="N11" s="1097"/>
      <c r="O11" s="478"/>
      <c r="P11" s="478"/>
      <c r="Q11" s="478"/>
    </row>
    <row r="12" spans="1:19" s="336" customFormat="1" ht="15" customHeight="1">
      <c r="A12" s="321"/>
      <c r="B12" s="321"/>
      <c r="C12" s="1095"/>
      <c r="D12" s="1096"/>
      <c r="E12" s="1097"/>
      <c r="F12" s="1095"/>
      <c r="G12" s="1096"/>
      <c r="H12" s="1097"/>
      <c r="I12" s="1095"/>
      <c r="J12" s="1096"/>
      <c r="K12" s="1101"/>
      <c r="L12" s="1095"/>
      <c r="M12" s="1096"/>
      <c r="N12" s="1097"/>
      <c r="O12" s="479"/>
      <c r="P12" s="443"/>
      <c r="Q12" s="478"/>
    </row>
    <row r="13" spans="1:19" s="336" customFormat="1" ht="15" customHeight="1">
      <c r="A13" s="321"/>
      <c r="B13" s="321"/>
      <c r="C13" s="1095"/>
      <c r="D13" s="1096"/>
      <c r="E13" s="1097"/>
      <c r="F13" s="1095"/>
      <c r="G13" s="1096"/>
      <c r="H13" s="1097"/>
      <c r="I13" s="1095"/>
      <c r="J13" s="1096"/>
      <c r="K13" s="1101"/>
      <c r="L13" s="1095"/>
      <c r="M13" s="1096"/>
      <c r="N13" s="1097"/>
      <c r="O13" s="478"/>
      <c r="P13" s="478"/>
      <c r="Q13" s="478"/>
    </row>
    <row r="14" spans="1:19" s="336" customFormat="1" ht="15" customHeight="1">
      <c r="A14" s="321"/>
      <c r="B14" s="470"/>
      <c r="C14" s="321"/>
      <c r="D14" s="1104" t="s">
        <v>322</v>
      </c>
      <c r="E14" s="1061" t="s">
        <v>323</v>
      </c>
      <c r="F14" s="417"/>
      <c r="G14" s="1061" t="s">
        <v>324</v>
      </c>
      <c r="H14" s="1104" t="s">
        <v>325</v>
      </c>
      <c r="I14" s="348"/>
      <c r="J14" s="1104" t="s">
        <v>326</v>
      </c>
      <c r="K14" s="1061" t="s">
        <v>327</v>
      </c>
      <c r="L14" s="475"/>
      <c r="M14" s="1104" t="s">
        <v>324</v>
      </c>
      <c r="N14" s="1061" t="s">
        <v>325</v>
      </c>
      <c r="O14" s="478"/>
      <c r="P14" s="478"/>
      <c r="Q14" s="478"/>
    </row>
    <row r="15" spans="1:19" s="336" customFormat="1" ht="15" customHeight="1">
      <c r="A15" s="321"/>
      <c r="B15" s="321"/>
      <c r="C15" s="474"/>
      <c r="D15" s="1105"/>
      <c r="E15" s="1062"/>
      <c r="F15" s="417"/>
      <c r="G15" s="1062"/>
      <c r="H15" s="1105"/>
      <c r="I15" s="348"/>
      <c r="J15" s="1105"/>
      <c r="K15" s="1062"/>
      <c r="L15" s="475"/>
      <c r="M15" s="1105"/>
      <c r="N15" s="1062"/>
      <c r="O15" s="478"/>
      <c r="P15" s="479"/>
      <c r="Q15" s="478"/>
    </row>
    <row r="16" spans="1:19" s="336" customFormat="1" ht="15" customHeight="1">
      <c r="A16" s="321"/>
      <c r="B16" s="321"/>
      <c r="C16" s="472"/>
      <c r="D16" s="1105"/>
      <c r="E16" s="1062"/>
      <c r="F16" s="417"/>
      <c r="G16" s="1062"/>
      <c r="H16" s="1105"/>
      <c r="I16" s="348"/>
      <c r="J16" s="1105"/>
      <c r="K16" s="1062"/>
      <c r="L16" s="475"/>
      <c r="M16" s="1105"/>
      <c r="N16" s="1062"/>
      <c r="O16" s="479"/>
      <c r="P16" s="443"/>
      <c r="Q16" s="478"/>
    </row>
    <row r="17" spans="1:19" s="336" customFormat="1" ht="15" customHeight="1">
      <c r="A17" s="320" t="s">
        <v>1056</v>
      </c>
      <c r="B17" s="471"/>
      <c r="C17" s="473"/>
      <c r="D17" s="1106"/>
      <c r="E17" s="1063"/>
      <c r="F17" s="417"/>
      <c r="G17" s="1062"/>
      <c r="H17" s="1106"/>
      <c r="I17" s="414"/>
      <c r="J17" s="1106"/>
      <c r="K17" s="1063"/>
      <c r="L17" s="476"/>
      <c r="M17" s="1106"/>
      <c r="N17" s="1063"/>
      <c r="O17" s="478"/>
      <c r="P17" s="480"/>
      <c r="Q17" s="480"/>
    </row>
    <row r="18" spans="1:19" s="344" customFormat="1" ht="15.75" customHeight="1">
      <c r="A18" s="342">
        <v>1</v>
      </c>
      <c r="B18" s="429" t="s">
        <v>328</v>
      </c>
      <c r="C18" s="949">
        <v>1080722.806964</v>
      </c>
      <c r="D18" s="949">
        <v>994061.08233</v>
      </c>
      <c r="E18" s="949">
        <v>84593.676959000004</v>
      </c>
      <c r="F18" s="949">
        <v>13018.743707</v>
      </c>
      <c r="G18" s="949">
        <v>115.942994</v>
      </c>
      <c r="H18" s="949">
        <v>12902.800712</v>
      </c>
      <c r="I18" s="949">
        <v>-3842.6423110000001</v>
      </c>
      <c r="J18" s="949">
        <v>-2334.1275000000001</v>
      </c>
      <c r="K18" s="949">
        <v>-1508.514811</v>
      </c>
      <c r="L18" s="949">
        <v>-3073.553476</v>
      </c>
      <c r="M18" s="949">
        <v>-10.048218</v>
      </c>
      <c r="N18" s="949">
        <v>-3063.5052580000001</v>
      </c>
      <c r="O18" s="949">
        <v>0</v>
      </c>
      <c r="P18" s="949">
        <v>968959.64198399999</v>
      </c>
      <c r="Q18" s="949">
        <v>9717.9215590000003</v>
      </c>
      <c r="S18" s="345"/>
    </row>
    <row r="19" spans="1:19" s="344" customFormat="1" ht="15.75" customHeight="1">
      <c r="A19" s="430">
        <v>2</v>
      </c>
      <c r="B19" s="431" t="s">
        <v>329</v>
      </c>
      <c r="C19" s="950">
        <v>0</v>
      </c>
      <c r="D19" s="950">
        <v>0</v>
      </c>
      <c r="E19" s="950">
        <v>0</v>
      </c>
      <c r="F19" s="950">
        <v>0</v>
      </c>
      <c r="G19" s="950">
        <v>0</v>
      </c>
      <c r="H19" s="950">
        <v>0</v>
      </c>
      <c r="I19" s="950">
        <v>0</v>
      </c>
      <c r="J19" s="950">
        <v>0</v>
      </c>
      <c r="K19" s="950">
        <v>0</v>
      </c>
      <c r="L19" s="950">
        <v>0</v>
      </c>
      <c r="M19" s="950">
        <v>0</v>
      </c>
      <c r="N19" s="950">
        <v>0</v>
      </c>
      <c r="O19" s="950">
        <v>0</v>
      </c>
      <c r="P19" s="950">
        <v>0</v>
      </c>
      <c r="Q19" s="950">
        <v>0</v>
      </c>
    </row>
    <row r="20" spans="1:19" s="344" customFormat="1" ht="15.75" customHeight="1">
      <c r="A20" s="430">
        <v>3</v>
      </c>
      <c r="B20" s="431" t="s">
        <v>330</v>
      </c>
      <c r="C20" s="950">
        <v>7598.853134</v>
      </c>
      <c r="D20" s="950">
        <v>7583.4371259999998</v>
      </c>
      <c r="E20" s="950">
        <v>15.416008</v>
      </c>
      <c r="F20" s="950">
        <v>0</v>
      </c>
      <c r="G20" s="950">
        <v>0</v>
      </c>
      <c r="H20" s="950">
        <v>0</v>
      </c>
      <c r="I20" s="950">
        <v>-30.439184999999998</v>
      </c>
      <c r="J20" s="950">
        <v>-30.439184999999998</v>
      </c>
      <c r="K20" s="950">
        <v>0</v>
      </c>
      <c r="L20" s="950">
        <v>0</v>
      </c>
      <c r="M20" s="950">
        <v>0</v>
      </c>
      <c r="N20" s="950">
        <v>0</v>
      </c>
      <c r="O20" s="950">
        <v>0</v>
      </c>
      <c r="P20" s="950">
        <v>4952.8972560000002</v>
      </c>
      <c r="Q20" s="950">
        <v>0</v>
      </c>
    </row>
    <row r="21" spans="1:19" s="344" customFormat="1" ht="15.75" customHeight="1">
      <c r="A21" s="430">
        <v>4</v>
      </c>
      <c r="B21" s="431" t="s">
        <v>331</v>
      </c>
      <c r="C21" s="950">
        <v>2068.047677</v>
      </c>
      <c r="D21" s="950">
        <v>0</v>
      </c>
      <c r="E21" s="950">
        <v>0</v>
      </c>
      <c r="F21" s="950">
        <v>0</v>
      </c>
      <c r="G21" s="950">
        <v>0</v>
      </c>
      <c r="H21" s="950">
        <v>0</v>
      </c>
      <c r="I21" s="950">
        <v>0</v>
      </c>
      <c r="J21" s="950">
        <v>0</v>
      </c>
      <c r="K21" s="950">
        <v>0</v>
      </c>
      <c r="L21" s="950">
        <v>0</v>
      </c>
      <c r="M21" s="950">
        <v>0</v>
      </c>
      <c r="N21" s="950">
        <v>0</v>
      </c>
      <c r="O21" s="950">
        <v>0</v>
      </c>
      <c r="P21" s="950">
        <v>0</v>
      </c>
      <c r="Q21" s="950">
        <v>0</v>
      </c>
    </row>
    <row r="22" spans="1:19" s="344" customFormat="1" ht="15.75" customHeight="1">
      <c r="A22" s="430">
        <v>5</v>
      </c>
      <c r="B22" s="431" t="s">
        <v>332</v>
      </c>
      <c r="C22" s="950">
        <v>41721.397792999996</v>
      </c>
      <c r="D22" s="950">
        <v>33476.987389000002</v>
      </c>
      <c r="E22" s="950">
        <v>8244.4104040000002</v>
      </c>
      <c r="F22" s="950">
        <v>78.724072000000007</v>
      </c>
      <c r="G22" s="950">
        <v>1.364E-3</v>
      </c>
      <c r="H22" s="950">
        <v>78.722707999999997</v>
      </c>
      <c r="I22" s="950">
        <v>-418.14634599999999</v>
      </c>
      <c r="J22" s="950">
        <v>-247.39679899999999</v>
      </c>
      <c r="K22" s="950">
        <v>-170.74954700000001</v>
      </c>
      <c r="L22" s="950">
        <v>-5.1277889999999999</v>
      </c>
      <c r="M22" s="950">
        <v>-6.4999999999999994E-5</v>
      </c>
      <c r="N22" s="950">
        <v>-5.1277239999999997</v>
      </c>
      <c r="O22" s="950">
        <v>0</v>
      </c>
      <c r="P22" s="950">
        <v>36377.510718999998</v>
      </c>
      <c r="Q22" s="950">
        <v>73.596283</v>
      </c>
    </row>
    <row r="23" spans="1:19" s="344" customFormat="1" ht="15.75" customHeight="1">
      <c r="A23" s="430">
        <v>6</v>
      </c>
      <c r="B23" s="431" t="s">
        <v>333</v>
      </c>
      <c r="C23" s="950">
        <v>451302.73855000001</v>
      </c>
      <c r="D23" s="950">
        <v>402748.68594699999</v>
      </c>
      <c r="E23" s="950">
        <v>48554.052602999996</v>
      </c>
      <c r="F23" s="950">
        <v>6825.6433989999996</v>
      </c>
      <c r="G23" s="950">
        <v>23.731536999999999</v>
      </c>
      <c r="H23" s="950">
        <v>6801.9118619999999</v>
      </c>
      <c r="I23" s="950">
        <v>-2668.7109599999999</v>
      </c>
      <c r="J23" s="950">
        <v>-1611.589119</v>
      </c>
      <c r="K23" s="950">
        <v>-1057.1218409999999</v>
      </c>
      <c r="L23" s="950">
        <v>-2018.771506</v>
      </c>
      <c r="M23" s="950">
        <v>-3.6849479999999999</v>
      </c>
      <c r="N23" s="950">
        <v>-2015.086558</v>
      </c>
      <c r="O23" s="950">
        <v>0</v>
      </c>
      <c r="P23" s="950">
        <v>379755.523552</v>
      </c>
      <c r="Q23" s="950">
        <v>4582.4366680000003</v>
      </c>
    </row>
    <row r="24" spans="1:19" s="344" customFormat="1" ht="15.75" customHeight="1">
      <c r="A24" s="430">
        <v>7</v>
      </c>
      <c r="B24" s="431" t="s">
        <v>334</v>
      </c>
      <c r="C24" s="950">
        <v>206394.100886</v>
      </c>
      <c r="D24" s="950">
        <v>178789.593257</v>
      </c>
      <c r="E24" s="950">
        <v>27604.507629</v>
      </c>
      <c r="F24" s="950">
        <v>6823.2380069999999</v>
      </c>
      <c r="G24" s="950">
        <v>23.695411</v>
      </c>
      <c r="H24" s="950">
        <v>6799.5425960000002</v>
      </c>
      <c r="I24" s="950">
        <v>-1469.0315639999999</v>
      </c>
      <c r="J24" s="950">
        <v>-934.04018699999995</v>
      </c>
      <c r="K24" s="950">
        <v>-534.99137700000006</v>
      </c>
      <c r="L24" s="950">
        <v>-2016.325272</v>
      </c>
      <c r="M24" s="950">
        <v>-3.682947</v>
      </c>
      <c r="N24" s="950">
        <v>-2012.642325</v>
      </c>
      <c r="O24" s="950">
        <v>0</v>
      </c>
      <c r="P24" s="950">
        <v>200903.828771</v>
      </c>
      <c r="Q24" s="950">
        <v>4582.4366680000003</v>
      </c>
    </row>
    <row r="25" spans="1:19" s="344" customFormat="1" ht="15.75" customHeight="1">
      <c r="A25" s="430">
        <v>8</v>
      </c>
      <c r="B25" s="431" t="s">
        <v>335</v>
      </c>
      <c r="C25" s="950">
        <v>578031.76980999997</v>
      </c>
      <c r="D25" s="950">
        <v>550251.97186799999</v>
      </c>
      <c r="E25" s="950">
        <v>27779.797944000002</v>
      </c>
      <c r="F25" s="950">
        <v>6114.3762360000001</v>
      </c>
      <c r="G25" s="950">
        <v>92.210093000000001</v>
      </c>
      <c r="H25" s="950">
        <v>6022.166142</v>
      </c>
      <c r="I25" s="950">
        <v>-725.34582</v>
      </c>
      <c r="J25" s="950">
        <v>-444.70239700000002</v>
      </c>
      <c r="K25" s="950">
        <v>-280.64342299999998</v>
      </c>
      <c r="L25" s="950">
        <v>-1049.6541810000001</v>
      </c>
      <c r="M25" s="950">
        <v>-6.3632049999999998</v>
      </c>
      <c r="N25" s="950">
        <v>-1043.290976</v>
      </c>
      <c r="O25" s="950">
        <v>0</v>
      </c>
      <c r="P25" s="950">
        <v>547873.71045699995</v>
      </c>
      <c r="Q25" s="950">
        <v>5061.8886080000002</v>
      </c>
    </row>
    <row r="26" spans="1:19" s="344" customFormat="1" ht="15.75" customHeight="1">
      <c r="A26" s="342">
        <v>9</v>
      </c>
      <c r="B26" s="429" t="s">
        <v>336</v>
      </c>
      <c r="C26" s="951">
        <v>133632.88286289378</v>
      </c>
      <c r="D26" s="951">
        <v>115812.32170508377</v>
      </c>
      <c r="E26" s="951">
        <v>0</v>
      </c>
      <c r="F26" s="951">
        <v>0</v>
      </c>
      <c r="G26" s="951">
        <v>0</v>
      </c>
      <c r="H26" s="951">
        <v>0</v>
      </c>
      <c r="I26" s="951">
        <v>-5.9671460837844688</v>
      </c>
      <c r="J26" s="951">
        <v>-5.9671460837844688</v>
      </c>
      <c r="K26" s="951">
        <v>0</v>
      </c>
      <c r="L26" s="951">
        <v>0</v>
      </c>
      <c r="M26" s="951">
        <v>0</v>
      </c>
      <c r="N26" s="951">
        <v>0</v>
      </c>
      <c r="O26" s="951">
        <v>0</v>
      </c>
      <c r="P26" s="951">
        <v>0</v>
      </c>
      <c r="Q26" s="951">
        <v>0</v>
      </c>
    </row>
    <row r="27" spans="1:19" s="344" customFormat="1" ht="15.75" customHeight="1">
      <c r="A27" s="430">
        <v>10</v>
      </c>
      <c r="B27" s="431" t="s">
        <v>329</v>
      </c>
      <c r="C27" s="950">
        <v>0</v>
      </c>
      <c r="D27" s="950">
        <v>0</v>
      </c>
      <c r="E27" s="950">
        <v>0</v>
      </c>
      <c r="F27" s="950">
        <v>0</v>
      </c>
      <c r="G27" s="950">
        <v>0</v>
      </c>
      <c r="H27" s="950">
        <v>0</v>
      </c>
      <c r="I27" s="950">
        <v>0</v>
      </c>
      <c r="J27" s="950">
        <v>0</v>
      </c>
      <c r="K27" s="950">
        <v>0</v>
      </c>
      <c r="L27" s="950">
        <v>0</v>
      </c>
      <c r="M27" s="950">
        <v>0</v>
      </c>
      <c r="N27" s="950">
        <v>0</v>
      </c>
      <c r="O27" s="950">
        <v>0</v>
      </c>
      <c r="P27" s="950">
        <v>0</v>
      </c>
      <c r="Q27" s="950">
        <v>0</v>
      </c>
    </row>
    <row r="28" spans="1:19" s="344" customFormat="1" ht="15.75" customHeight="1">
      <c r="A28" s="430">
        <v>11</v>
      </c>
      <c r="B28" s="431" t="s">
        <v>330</v>
      </c>
      <c r="C28" s="950">
        <v>104541.1257197673</v>
      </c>
      <c r="D28" s="950">
        <v>96909.772910767308</v>
      </c>
      <c r="E28" s="950">
        <v>0</v>
      </c>
      <c r="F28" s="950">
        <v>0</v>
      </c>
      <c r="G28" s="950">
        <v>0</v>
      </c>
      <c r="H28" s="950">
        <v>0</v>
      </c>
      <c r="I28" s="950">
        <v>-1.5916507673091977</v>
      </c>
      <c r="J28" s="950">
        <v>-1.5916507673091977</v>
      </c>
      <c r="K28" s="950">
        <v>0</v>
      </c>
      <c r="L28" s="950">
        <v>0</v>
      </c>
      <c r="M28" s="950">
        <v>0</v>
      </c>
      <c r="N28" s="950">
        <v>0</v>
      </c>
      <c r="O28" s="950">
        <v>0</v>
      </c>
      <c r="P28" s="950">
        <v>0</v>
      </c>
      <c r="Q28" s="950">
        <v>0</v>
      </c>
    </row>
    <row r="29" spans="1:19" s="344" customFormat="1" ht="15.75" customHeight="1">
      <c r="A29" s="430">
        <v>12</v>
      </c>
      <c r="B29" s="431" t="s">
        <v>331</v>
      </c>
      <c r="C29" s="950">
        <v>25878.306485266476</v>
      </c>
      <c r="D29" s="950">
        <v>18902.548794316474</v>
      </c>
      <c r="E29" s="950">
        <v>0</v>
      </c>
      <c r="F29" s="950">
        <v>0</v>
      </c>
      <c r="G29" s="950">
        <v>0</v>
      </c>
      <c r="H29" s="950">
        <v>0</v>
      </c>
      <c r="I29" s="950">
        <v>-4.3754953164752717</v>
      </c>
      <c r="J29" s="950">
        <v>-4.3754953164752717</v>
      </c>
      <c r="K29" s="950">
        <v>0</v>
      </c>
      <c r="L29" s="950">
        <v>0</v>
      </c>
      <c r="M29" s="950">
        <v>0</v>
      </c>
      <c r="N29" s="950">
        <v>0</v>
      </c>
      <c r="O29" s="950">
        <v>0</v>
      </c>
      <c r="P29" s="950">
        <v>0</v>
      </c>
      <c r="Q29" s="950">
        <v>0</v>
      </c>
    </row>
    <row r="30" spans="1:19" s="344" customFormat="1" ht="15.75" customHeight="1">
      <c r="A30" s="430">
        <v>13</v>
      </c>
      <c r="B30" s="431" t="s">
        <v>332</v>
      </c>
      <c r="C30" s="950">
        <v>0</v>
      </c>
      <c r="D30" s="950">
        <v>0</v>
      </c>
      <c r="E30" s="950">
        <v>0</v>
      </c>
      <c r="F30" s="950">
        <v>0</v>
      </c>
      <c r="G30" s="950">
        <v>0</v>
      </c>
      <c r="H30" s="950">
        <v>0</v>
      </c>
      <c r="I30" s="950">
        <v>0</v>
      </c>
      <c r="J30" s="950">
        <v>0</v>
      </c>
      <c r="K30" s="950">
        <v>0</v>
      </c>
      <c r="L30" s="950">
        <v>0</v>
      </c>
      <c r="M30" s="950">
        <v>0</v>
      </c>
      <c r="N30" s="950">
        <v>0</v>
      </c>
      <c r="O30" s="950">
        <v>0</v>
      </c>
      <c r="P30" s="950">
        <v>0</v>
      </c>
      <c r="Q30" s="950">
        <v>0</v>
      </c>
    </row>
    <row r="31" spans="1:19" s="344" customFormat="1" ht="15.75" customHeight="1">
      <c r="A31" s="430">
        <v>14</v>
      </c>
      <c r="B31" s="431" t="s">
        <v>333</v>
      </c>
      <c r="C31" s="950">
        <v>3213.4506578600003</v>
      </c>
      <c r="D31" s="950">
        <v>0</v>
      </c>
      <c r="E31" s="950">
        <v>0</v>
      </c>
      <c r="F31" s="950">
        <v>0</v>
      </c>
      <c r="G31" s="950">
        <v>0</v>
      </c>
      <c r="H31" s="950">
        <v>0</v>
      </c>
      <c r="I31" s="950">
        <v>0</v>
      </c>
      <c r="J31" s="950">
        <v>0</v>
      </c>
      <c r="K31" s="950">
        <v>0</v>
      </c>
      <c r="L31" s="950">
        <v>0</v>
      </c>
      <c r="M31" s="950">
        <v>0</v>
      </c>
      <c r="N31" s="950">
        <v>0</v>
      </c>
      <c r="O31" s="950">
        <v>0</v>
      </c>
      <c r="P31" s="950">
        <v>0</v>
      </c>
      <c r="Q31" s="950">
        <v>0</v>
      </c>
    </row>
    <row r="32" spans="1:19" s="344" customFormat="1" ht="15.75" customHeight="1">
      <c r="A32" s="342">
        <v>15</v>
      </c>
      <c r="B32" s="429" t="s">
        <v>337</v>
      </c>
      <c r="C32" s="951">
        <v>183188.19625000001</v>
      </c>
      <c r="D32" s="951">
        <v>174051.38657599999</v>
      </c>
      <c r="E32" s="951">
        <v>9136.8096740000001</v>
      </c>
      <c r="F32" s="951">
        <v>270.80553099999997</v>
      </c>
      <c r="G32" s="951">
        <v>0</v>
      </c>
      <c r="H32" s="951">
        <v>270.80553099999997</v>
      </c>
      <c r="I32" s="951">
        <v>444.35500000000002</v>
      </c>
      <c r="J32" s="951">
        <v>350.97360200000003</v>
      </c>
      <c r="K32" s="951">
        <v>93.381398000000004</v>
      </c>
      <c r="L32" s="951">
        <v>4.6840679999999999</v>
      </c>
      <c r="M32" s="951">
        <v>0</v>
      </c>
      <c r="N32" s="951">
        <v>4.6840679999999999</v>
      </c>
      <c r="O32" s="951">
        <v>0</v>
      </c>
      <c r="P32" s="951">
        <v>9574.7435610564989</v>
      </c>
      <c r="Q32" s="951">
        <v>0</v>
      </c>
    </row>
    <row r="33" spans="1:17" s="344" customFormat="1" ht="15.75" customHeight="1">
      <c r="A33" s="430">
        <v>16</v>
      </c>
      <c r="B33" s="431" t="s">
        <v>329</v>
      </c>
      <c r="C33" s="950">
        <v>0</v>
      </c>
      <c r="D33" s="950">
        <v>0</v>
      </c>
      <c r="E33" s="950">
        <v>0</v>
      </c>
      <c r="F33" s="950">
        <v>0</v>
      </c>
      <c r="G33" s="950">
        <v>0</v>
      </c>
      <c r="H33" s="950">
        <v>0</v>
      </c>
      <c r="I33" s="950">
        <v>0</v>
      </c>
      <c r="J33" s="950">
        <v>0</v>
      </c>
      <c r="K33" s="950">
        <v>0</v>
      </c>
      <c r="L33" s="950">
        <v>0</v>
      </c>
      <c r="M33" s="950">
        <v>0</v>
      </c>
      <c r="N33" s="950">
        <v>0</v>
      </c>
      <c r="O33" s="950">
        <v>0</v>
      </c>
      <c r="P33" s="950">
        <v>0</v>
      </c>
      <c r="Q33" s="950">
        <v>0</v>
      </c>
    </row>
    <row r="34" spans="1:17" s="344" customFormat="1" ht="15.75" customHeight="1">
      <c r="A34" s="430">
        <v>17</v>
      </c>
      <c r="B34" s="431" t="s">
        <v>330</v>
      </c>
      <c r="C34" s="950">
        <v>1911.904728</v>
      </c>
      <c r="D34" s="950">
        <v>1911.904728</v>
      </c>
      <c r="E34" s="950">
        <v>0</v>
      </c>
      <c r="F34" s="950">
        <v>0</v>
      </c>
      <c r="G34" s="950">
        <v>0</v>
      </c>
      <c r="H34" s="950">
        <v>0</v>
      </c>
      <c r="I34" s="950">
        <v>4.0347840000000001</v>
      </c>
      <c r="J34" s="950">
        <v>4.0347840000000001</v>
      </c>
      <c r="K34" s="950">
        <v>0</v>
      </c>
      <c r="L34" s="950">
        <v>0</v>
      </c>
      <c r="M34" s="950">
        <v>0</v>
      </c>
      <c r="N34" s="950">
        <v>0</v>
      </c>
      <c r="O34" s="950">
        <v>0</v>
      </c>
      <c r="P34" s="950">
        <v>0</v>
      </c>
      <c r="Q34" s="950">
        <v>0</v>
      </c>
    </row>
    <row r="35" spans="1:17" s="344" customFormat="1" ht="15.75" customHeight="1">
      <c r="A35" s="430">
        <v>18</v>
      </c>
      <c r="B35" s="431" t="s">
        <v>331</v>
      </c>
      <c r="C35" s="950">
        <v>1.721622</v>
      </c>
      <c r="D35" s="950">
        <v>1.721622</v>
      </c>
      <c r="E35" s="950">
        <v>0</v>
      </c>
      <c r="F35" s="950">
        <v>0</v>
      </c>
      <c r="G35" s="950">
        <v>0</v>
      </c>
      <c r="H35" s="950">
        <v>0</v>
      </c>
      <c r="I35" s="950">
        <v>1.8000000000000001E-4</v>
      </c>
      <c r="J35" s="950">
        <v>1.8000000000000001E-4</v>
      </c>
      <c r="K35" s="950">
        <v>0</v>
      </c>
      <c r="L35" s="950">
        <v>0</v>
      </c>
      <c r="M35" s="950">
        <v>0</v>
      </c>
      <c r="N35" s="950">
        <v>0</v>
      </c>
      <c r="O35" s="950">
        <v>0</v>
      </c>
      <c r="P35" s="950">
        <v>0</v>
      </c>
      <c r="Q35" s="950">
        <v>0</v>
      </c>
    </row>
    <row r="36" spans="1:17" s="344" customFormat="1" ht="15.75" customHeight="1">
      <c r="A36" s="430">
        <v>19</v>
      </c>
      <c r="B36" s="431" t="s">
        <v>332</v>
      </c>
      <c r="C36" s="950">
        <v>3185.7037879999998</v>
      </c>
      <c r="D36" s="950">
        <v>2763.8676369999998</v>
      </c>
      <c r="E36" s="950">
        <v>421.83615099999997</v>
      </c>
      <c r="F36" s="950">
        <v>0</v>
      </c>
      <c r="G36" s="950">
        <v>0</v>
      </c>
      <c r="H36" s="950">
        <v>0</v>
      </c>
      <c r="I36" s="950">
        <v>15.320572</v>
      </c>
      <c r="J36" s="950">
        <v>11.674274</v>
      </c>
      <c r="K36" s="950">
        <v>3.6462979999999998</v>
      </c>
      <c r="L36" s="950">
        <v>0</v>
      </c>
      <c r="M36" s="950">
        <v>0</v>
      </c>
      <c r="N36" s="950">
        <v>0</v>
      </c>
      <c r="O36" s="950">
        <v>0</v>
      </c>
      <c r="P36" s="950">
        <v>0</v>
      </c>
      <c r="Q36" s="950">
        <v>0</v>
      </c>
    </row>
    <row r="37" spans="1:17" s="344" customFormat="1" ht="15.75" customHeight="1">
      <c r="A37" s="430">
        <v>20</v>
      </c>
      <c r="B37" s="431" t="s">
        <v>333</v>
      </c>
      <c r="C37" s="950">
        <v>138278.333453</v>
      </c>
      <c r="D37" s="950">
        <v>130173.442633</v>
      </c>
      <c r="E37" s="950">
        <v>8104.8908199999996</v>
      </c>
      <c r="F37" s="950">
        <v>95.376023000000004</v>
      </c>
      <c r="G37" s="950">
        <v>0</v>
      </c>
      <c r="H37" s="950">
        <v>95.376023000000004</v>
      </c>
      <c r="I37" s="950">
        <v>358.30548199999998</v>
      </c>
      <c r="J37" s="950">
        <v>280.85899000000001</v>
      </c>
      <c r="K37" s="950">
        <v>77.446492000000006</v>
      </c>
      <c r="L37" s="950">
        <v>4.6840679999999999</v>
      </c>
      <c r="M37" s="950">
        <v>0</v>
      </c>
      <c r="N37" s="950">
        <v>4.6840679999999999</v>
      </c>
      <c r="O37" s="950">
        <v>0</v>
      </c>
      <c r="P37" s="950">
        <v>9518.4484770564995</v>
      </c>
      <c r="Q37" s="950">
        <v>0</v>
      </c>
    </row>
    <row r="38" spans="1:17" s="344" customFormat="1" ht="15.75" customHeight="1">
      <c r="A38" s="481">
        <v>21</v>
      </c>
      <c r="B38" s="432" t="s">
        <v>338</v>
      </c>
      <c r="C38" s="950">
        <v>39810.532658999997</v>
      </c>
      <c r="D38" s="950">
        <v>39200.449955999997</v>
      </c>
      <c r="E38" s="950">
        <v>610.08270300000004</v>
      </c>
      <c r="F38" s="950">
        <v>175.429508</v>
      </c>
      <c r="G38" s="950">
        <v>0</v>
      </c>
      <c r="H38" s="950">
        <v>175.429508</v>
      </c>
      <c r="I38" s="950">
        <v>66.693982000000005</v>
      </c>
      <c r="J38" s="950">
        <v>54.405374000000002</v>
      </c>
      <c r="K38" s="950">
        <v>12.288608</v>
      </c>
      <c r="L38" s="950">
        <v>0</v>
      </c>
      <c r="M38" s="950">
        <v>0</v>
      </c>
      <c r="N38" s="950">
        <v>0</v>
      </c>
      <c r="O38" s="950">
        <v>0</v>
      </c>
      <c r="P38" s="950">
        <v>56.295084000000003</v>
      </c>
      <c r="Q38" s="950">
        <v>0</v>
      </c>
    </row>
    <row r="39" spans="1:17" s="344" customFormat="1" ht="15.75" customHeight="1">
      <c r="A39" s="362">
        <v>22</v>
      </c>
      <c r="B39" s="482" t="s">
        <v>79</v>
      </c>
      <c r="C39" s="483">
        <v>1397543.8860768939</v>
      </c>
      <c r="D39" s="483">
        <v>1283924.7906110836</v>
      </c>
      <c r="E39" s="483">
        <v>93730.486633000008</v>
      </c>
      <c r="F39" s="483">
        <v>13289.549238</v>
      </c>
      <c r="G39" s="483">
        <v>115.942994</v>
      </c>
      <c r="H39" s="483">
        <v>13173.606243</v>
      </c>
      <c r="I39" s="483">
        <v>-4292.9644570837845</v>
      </c>
      <c r="J39" s="483">
        <v>-2691.0682480837845</v>
      </c>
      <c r="K39" s="483">
        <v>-1601.896209</v>
      </c>
      <c r="L39" s="483">
        <v>-3078.2375440000001</v>
      </c>
      <c r="M39" s="483">
        <v>-10.048218</v>
      </c>
      <c r="N39" s="483">
        <v>-3068.1893260000002</v>
      </c>
      <c r="O39" s="483">
        <v>0</v>
      </c>
      <c r="P39" s="483">
        <v>978534.38554505643</v>
      </c>
      <c r="Q39" s="483">
        <v>9717.9215590000003</v>
      </c>
    </row>
    <row r="40" spans="1:17" ht="15" customHeight="1">
      <c r="A40" s="435"/>
      <c r="B40" s="435"/>
    </row>
    <row r="41" spans="1:17" ht="15" customHeight="1"/>
    <row r="42" spans="1:17" ht="15" customHeight="1"/>
    <row r="43" spans="1:17" ht="15" customHeight="1"/>
    <row r="44" spans="1:17" ht="15" customHeight="1"/>
    <row r="45" spans="1:17" ht="15" customHeight="1"/>
    <row r="46" spans="1:17" ht="15" customHeight="1"/>
    <row r="47" spans="1:17" ht="15" customHeight="1"/>
    <row r="48" spans="1:17" ht="15" customHeight="1"/>
    <row r="49" ht="15" customHeight="1"/>
    <row r="50" ht="15" customHeight="1"/>
    <row r="51" ht="15" customHeight="1"/>
    <row r="52" ht="15" customHeight="1"/>
    <row r="53" ht="15" customHeight="1"/>
  </sheetData>
  <mergeCells count="18">
    <mergeCell ref="M14:M17"/>
    <mergeCell ref="N14:N17"/>
    <mergeCell ref="D14:D17"/>
    <mergeCell ref="E14:E17"/>
    <mergeCell ref="G14:G17"/>
    <mergeCell ref="H14:H17"/>
    <mergeCell ref="J14:J17"/>
    <mergeCell ref="K14:K17"/>
    <mergeCell ref="C4:H6"/>
    <mergeCell ref="I4:N6"/>
    <mergeCell ref="P4:Q6"/>
    <mergeCell ref="C7:E13"/>
    <mergeCell ref="F7:H13"/>
    <mergeCell ref="I7:K13"/>
    <mergeCell ref="L7:N13"/>
    <mergeCell ref="O7:O9"/>
    <mergeCell ref="P7:P9"/>
    <mergeCell ref="Q7:Q9"/>
  </mergeCells>
  <hyperlinks>
    <hyperlink ref="S4" location="Index!A1" display="Index" xr:uid="{00000000-0004-0000-0D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2DFD2-CB12-4A5F-B500-A5821B4C543C}">
  <sheetPr>
    <tabColor rgb="FF005AB4"/>
  </sheetPr>
  <dimension ref="A1:Q34"/>
  <sheetViews>
    <sheetView showGridLines="0" workbookViewId="0"/>
  </sheetViews>
  <sheetFormatPr defaultColWidth="9.3046875" defaultRowHeight="12.45"/>
  <cols>
    <col min="1" max="1" width="7.15234375" style="10" customWidth="1"/>
    <col min="2" max="2" width="26.84375" style="10" customWidth="1"/>
    <col min="3" max="4" width="10" style="10" customWidth="1"/>
    <col min="5" max="5" width="10.15234375" style="10" customWidth="1"/>
    <col min="6" max="6" width="10" style="10" customWidth="1"/>
    <col min="7" max="7" width="12.15234375" style="10" customWidth="1"/>
    <col min="8" max="10" width="11.3828125" style="10" customWidth="1"/>
    <col min="11" max="11" width="9.3046875" style="10"/>
    <col min="12" max="12" width="11.3828125" style="10" customWidth="1"/>
    <col min="13" max="13" width="10" style="10" customWidth="1"/>
    <col min="14" max="14" width="9.3046875" style="10"/>
    <col min="15" max="15" width="4.3046875" style="10" customWidth="1"/>
    <col min="16" max="16" width="7.3046875" style="10" customWidth="1"/>
    <col min="17" max="16384" width="9.3046875" style="10"/>
  </cols>
  <sheetData>
    <row r="1" spans="1:17" s="734" customFormat="1">
      <c r="A1" s="714" t="s">
        <v>1298</v>
      </c>
    </row>
    <row r="2" spans="1:17" s="734" customFormat="1">
      <c r="A2" s="714"/>
    </row>
    <row r="3" spans="1:17" s="336" customFormat="1" ht="11.6">
      <c r="B3" s="335"/>
    </row>
    <row r="4" spans="1:17" s="336" customFormat="1" ht="11.6">
      <c r="B4" s="335"/>
    </row>
    <row r="5" spans="1:17" s="336" customFormat="1" ht="11.6">
      <c r="A5" s="322"/>
      <c r="B5" s="322"/>
      <c r="C5" s="1108" t="s">
        <v>312</v>
      </c>
      <c r="D5" s="1108"/>
      <c r="E5" s="1108"/>
      <c r="F5" s="1108"/>
      <c r="G5" s="1108"/>
      <c r="H5" s="1108"/>
      <c r="I5" s="1108"/>
      <c r="J5" s="1108"/>
      <c r="K5" s="1108"/>
      <c r="L5" s="1108"/>
      <c r="M5" s="1108"/>
      <c r="N5" s="1108"/>
      <c r="P5" s="1109" t="s">
        <v>283</v>
      </c>
    </row>
    <row r="6" spans="1:17" s="336" customFormat="1" ht="11.6">
      <c r="A6" s="322"/>
      <c r="B6" s="322"/>
      <c r="C6" s="1110" t="s">
        <v>1299</v>
      </c>
      <c r="D6" s="1079"/>
      <c r="E6" s="1079"/>
      <c r="F6" s="1111" t="s">
        <v>1300</v>
      </c>
      <c r="G6" s="1112"/>
      <c r="H6" s="1112"/>
      <c r="I6" s="1112"/>
      <c r="J6" s="1112"/>
      <c r="K6" s="1112"/>
      <c r="L6" s="1112"/>
      <c r="M6" s="1112"/>
      <c r="N6" s="1112"/>
      <c r="P6" s="1109"/>
    </row>
    <row r="7" spans="1:17" s="336" customFormat="1" ht="11.6">
      <c r="A7" s="786"/>
      <c r="B7" s="787"/>
      <c r="C7" s="1113"/>
      <c r="D7" s="1107" t="s">
        <v>1545</v>
      </c>
      <c r="E7" s="1107" t="s">
        <v>1301</v>
      </c>
      <c r="F7" s="1116"/>
      <c r="G7" s="1107" t="s">
        <v>744</v>
      </c>
      <c r="H7" s="1107" t="s">
        <v>1302</v>
      </c>
      <c r="I7" s="1107" t="s">
        <v>1303</v>
      </c>
      <c r="J7" s="1107" t="s">
        <v>1304</v>
      </c>
      <c r="K7" s="1107" t="s">
        <v>1305</v>
      </c>
      <c r="L7" s="1107" t="s">
        <v>1306</v>
      </c>
      <c r="M7" s="1107" t="s">
        <v>1307</v>
      </c>
      <c r="N7" s="1107" t="s">
        <v>364</v>
      </c>
    </row>
    <row r="8" spans="1:17" s="336" customFormat="1" ht="11.6">
      <c r="A8" s="788"/>
      <c r="B8" s="789"/>
      <c r="C8" s="1114"/>
      <c r="D8" s="1107"/>
      <c r="E8" s="1107"/>
      <c r="F8" s="1116"/>
      <c r="G8" s="1107"/>
      <c r="H8" s="1107"/>
      <c r="I8" s="1118"/>
      <c r="J8" s="1107"/>
      <c r="K8" s="1107"/>
      <c r="L8" s="1107"/>
      <c r="M8" s="1107"/>
      <c r="N8" s="1107"/>
    </row>
    <row r="9" spans="1:17" s="336" customFormat="1" ht="11.6">
      <c r="A9" s="790" t="s">
        <v>1056</v>
      </c>
      <c r="B9" s="791"/>
      <c r="C9" s="1115"/>
      <c r="D9" s="1107"/>
      <c r="E9" s="1107"/>
      <c r="F9" s="1117"/>
      <c r="G9" s="1107"/>
      <c r="H9" s="1107"/>
      <c r="I9" s="1118"/>
      <c r="J9" s="1107"/>
      <c r="K9" s="1107"/>
      <c r="L9" s="1107"/>
      <c r="M9" s="1107"/>
      <c r="N9" s="1107"/>
    </row>
    <row r="10" spans="1:17" s="336" customFormat="1" ht="23.15">
      <c r="A10" s="781" t="s">
        <v>369</v>
      </c>
      <c r="B10" s="782" t="s">
        <v>368</v>
      </c>
      <c r="C10" s="811">
        <v>153673.35725874</v>
      </c>
      <c r="D10" s="811">
        <v>153673.35725874</v>
      </c>
      <c r="E10" s="811">
        <v>0</v>
      </c>
      <c r="F10" s="811">
        <v>0</v>
      </c>
      <c r="G10" s="811">
        <v>0</v>
      </c>
      <c r="H10" s="811">
        <v>0</v>
      </c>
      <c r="I10" s="811">
        <v>0</v>
      </c>
      <c r="J10" s="811">
        <v>0</v>
      </c>
      <c r="K10" s="811">
        <v>0</v>
      </c>
      <c r="L10" s="811">
        <v>0</v>
      </c>
      <c r="M10" s="811">
        <v>0</v>
      </c>
      <c r="N10" s="811">
        <v>0</v>
      </c>
      <c r="Q10" s="339"/>
    </row>
    <row r="11" spans="1:17" s="336" customFormat="1" ht="15.75" customHeight="1">
      <c r="A11" s="781" t="s">
        <v>272</v>
      </c>
      <c r="B11" s="437" t="s">
        <v>328</v>
      </c>
      <c r="C11" s="811">
        <v>1080722.806964</v>
      </c>
      <c r="D11" s="811">
        <v>1077429.7725078801</v>
      </c>
      <c r="E11" s="811">
        <v>3293.0344559999999</v>
      </c>
      <c r="F11" s="811">
        <v>13018.743707</v>
      </c>
      <c r="G11" s="811">
        <v>10103.834707</v>
      </c>
      <c r="H11" s="811">
        <v>728.5752</v>
      </c>
      <c r="I11" s="811">
        <v>531.83433000000002</v>
      </c>
      <c r="J11" s="811">
        <v>510.63691699999998</v>
      </c>
      <c r="K11" s="811">
        <v>929.54065700000001</v>
      </c>
      <c r="L11" s="811">
        <v>0</v>
      </c>
      <c r="M11" s="811">
        <v>214.32189600000001</v>
      </c>
      <c r="N11" s="811">
        <v>12902.800712</v>
      </c>
      <c r="Q11" s="339"/>
    </row>
    <row r="12" spans="1:17" s="336" customFormat="1" ht="15.75" customHeight="1">
      <c r="A12" s="783" t="s">
        <v>273</v>
      </c>
      <c r="B12" s="784" t="s">
        <v>1308</v>
      </c>
      <c r="C12" s="404">
        <v>0</v>
      </c>
      <c r="D12" s="404">
        <v>0</v>
      </c>
      <c r="E12" s="404">
        <v>0</v>
      </c>
      <c r="F12" s="404">
        <v>0</v>
      </c>
      <c r="G12" s="404">
        <v>0</v>
      </c>
      <c r="H12" s="404">
        <v>0</v>
      </c>
      <c r="I12" s="404">
        <v>0</v>
      </c>
      <c r="J12" s="404">
        <v>0</v>
      </c>
      <c r="K12" s="404">
        <v>0</v>
      </c>
      <c r="L12" s="404">
        <v>0</v>
      </c>
      <c r="M12" s="404">
        <v>0</v>
      </c>
      <c r="N12" s="404">
        <v>0</v>
      </c>
    </row>
    <row r="13" spans="1:17" s="336" customFormat="1" ht="15.75" customHeight="1">
      <c r="A13" s="783" t="s">
        <v>274</v>
      </c>
      <c r="B13" s="784" t="s">
        <v>1309</v>
      </c>
      <c r="C13" s="404">
        <v>7598.853134</v>
      </c>
      <c r="D13" s="404">
        <v>7598.853134</v>
      </c>
      <c r="E13" s="404">
        <v>0</v>
      </c>
      <c r="F13" s="404">
        <v>0</v>
      </c>
      <c r="G13" s="404">
        <v>0</v>
      </c>
      <c r="H13" s="404">
        <v>0</v>
      </c>
      <c r="I13" s="404">
        <v>0</v>
      </c>
      <c r="J13" s="404">
        <v>0</v>
      </c>
      <c r="K13" s="404">
        <v>0</v>
      </c>
      <c r="L13" s="404">
        <v>0</v>
      </c>
      <c r="M13" s="404">
        <v>0</v>
      </c>
      <c r="N13" s="404">
        <v>0</v>
      </c>
    </row>
    <row r="14" spans="1:17" s="336" customFormat="1" ht="15.75" customHeight="1">
      <c r="A14" s="783" t="s">
        <v>275</v>
      </c>
      <c r="B14" s="784" t="s">
        <v>1310</v>
      </c>
      <c r="C14" s="404">
        <v>2068.047677</v>
      </c>
      <c r="D14" s="404">
        <v>2068.0476768799999</v>
      </c>
      <c r="E14" s="404">
        <v>0</v>
      </c>
      <c r="F14" s="404">
        <v>0</v>
      </c>
      <c r="G14" s="404">
        <v>0</v>
      </c>
      <c r="H14" s="404">
        <v>0</v>
      </c>
      <c r="I14" s="404">
        <v>0</v>
      </c>
      <c r="J14" s="404">
        <v>0</v>
      </c>
      <c r="K14" s="404">
        <v>0</v>
      </c>
      <c r="L14" s="404">
        <v>0</v>
      </c>
      <c r="M14" s="404">
        <v>0</v>
      </c>
      <c r="N14" s="404">
        <v>0</v>
      </c>
    </row>
    <row r="15" spans="1:17" s="336" customFormat="1" ht="15.75" customHeight="1">
      <c r="A15" s="783" t="s">
        <v>276</v>
      </c>
      <c r="B15" s="784" t="s">
        <v>1311</v>
      </c>
      <c r="C15" s="404">
        <v>41721.397792999996</v>
      </c>
      <c r="D15" s="404">
        <v>41715.268649999998</v>
      </c>
      <c r="E15" s="404">
        <v>6.129143</v>
      </c>
      <c r="F15" s="404">
        <v>78.724072000000007</v>
      </c>
      <c r="G15" s="404">
        <v>78.411336000000006</v>
      </c>
      <c r="H15" s="404">
        <v>0.31156899999999998</v>
      </c>
      <c r="I15" s="404">
        <v>0</v>
      </c>
      <c r="J15" s="404">
        <v>1.1670000000000001E-3</v>
      </c>
      <c r="K15" s="404">
        <v>0</v>
      </c>
      <c r="L15" s="404">
        <v>0</v>
      </c>
      <c r="M15" s="404">
        <v>0</v>
      </c>
      <c r="N15" s="404">
        <v>78.722707999999997</v>
      </c>
    </row>
    <row r="16" spans="1:17" s="336" customFormat="1" ht="15.75" customHeight="1">
      <c r="A16" s="783" t="s">
        <v>277</v>
      </c>
      <c r="B16" s="784" t="s">
        <v>1312</v>
      </c>
      <c r="C16" s="404">
        <v>451302.73855000001</v>
      </c>
      <c r="D16" s="404">
        <v>450146.13548200001</v>
      </c>
      <c r="E16" s="404">
        <v>1156.6030679999999</v>
      </c>
      <c r="F16" s="404">
        <v>6825.6433989999996</v>
      </c>
      <c r="G16" s="404">
        <v>5447.9292569999998</v>
      </c>
      <c r="H16" s="404">
        <v>145.49363199999999</v>
      </c>
      <c r="I16" s="404">
        <v>119.518531</v>
      </c>
      <c r="J16" s="404">
        <v>336.44607500000001</v>
      </c>
      <c r="K16" s="404">
        <v>776.25590399999999</v>
      </c>
      <c r="L16" s="404">
        <v>0</v>
      </c>
      <c r="M16" s="404">
        <v>0</v>
      </c>
      <c r="N16" s="404">
        <v>6801.9118619999999</v>
      </c>
    </row>
    <row r="17" spans="1:14" s="336" customFormat="1" ht="15.75" customHeight="1">
      <c r="A17" s="783" t="s">
        <v>278</v>
      </c>
      <c r="B17" s="784" t="s">
        <v>1313</v>
      </c>
      <c r="C17" s="404">
        <v>206394.100886</v>
      </c>
      <c r="D17" s="404">
        <v>205237.50891599999</v>
      </c>
      <c r="E17" s="404">
        <v>1156.5919699999999</v>
      </c>
      <c r="F17" s="404">
        <v>6823.2380069999999</v>
      </c>
      <c r="G17" s="404">
        <v>5446.5584280000003</v>
      </c>
      <c r="H17" s="404">
        <v>145.49144699999999</v>
      </c>
      <c r="I17" s="404">
        <v>118.520094</v>
      </c>
      <c r="J17" s="404">
        <v>336.44607500000001</v>
      </c>
      <c r="K17" s="404">
        <v>776.22196299999996</v>
      </c>
      <c r="L17" s="404">
        <v>0</v>
      </c>
      <c r="M17" s="404">
        <v>0</v>
      </c>
      <c r="N17" s="404">
        <v>6799.5425960000002</v>
      </c>
    </row>
    <row r="18" spans="1:14" s="336" customFormat="1" ht="15.75" customHeight="1">
      <c r="A18" s="783" t="s">
        <v>279</v>
      </c>
      <c r="B18" s="784" t="s">
        <v>1314</v>
      </c>
      <c r="C18" s="404">
        <v>578031.76980999997</v>
      </c>
      <c r="D18" s="404">
        <v>575901.46756500006</v>
      </c>
      <c r="E18" s="404">
        <v>2130.3022449999999</v>
      </c>
      <c r="F18" s="404">
        <v>6114.3762360000001</v>
      </c>
      <c r="G18" s="404">
        <v>4577.4941140000001</v>
      </c>
      <c r="H18" s="404">
        <v>582.76999899999998</v>
      </c>
      <c r="I18" s="404">
        <v>412.31579900000003</v>
      </c>
      <c r="J18" s="404">
        <v>174.18967499999999</v>
      </c>
      <c r="K18" s="404">
        <v>153.28475299999999</v>
      </c>
      <c r="L18" s="404">
        <v>0</v>
      </c>
      <c r="M18" s="404">
        <v>214.32189600000001</v>
      </c>
      <c r="N18" s="404">
        <v>6022.166142</v>
      </c>
    </row>
    <row r="19" spans="1:14" s="336" customFormat="1" ht="15.75" customHeight="1">
      <c r="A19" s="781" t="s">
        <v>280</v>
      </c>
      <c r="B19" s="437" t="s">
        <v>336</v>
      </c>
      <c r="C19" s="811">
        <v>133632.88286289378</v>
      </c>
      <c r="D19" s="811">
        <v>133632.88286289378</v>
      </c>
      <c r="E19" s="811">
        <v>0</v>
      </c>
      <c r="F19" s="811">
        <v>0</v>
      </c>
      <c r="G19" s="811">
        <v>0</v>
      </c>
      <c r="H19" s="811">
        <v>0</v>
      </c>
      <c r="I19" s="811">
        <v>0</v>
      </c>
      <c r="J19" s="811">
        <v>0</v>
      </c>
      <c r="K19" s="811">
        <v>0</v>
      </c>
      <c r="L19" s="811">
        <v>0</v>
      </c>
      <c r="M19" s="811">
        <v>0</v>
      </c>
      <c r="N19" s="811">
        <v>0</v>
      </c>
    </row>
    <row r="20" spans="1:14" s="336" customFormat="1" ht="15.75" customHeight="1">
      <c r="A20" s="783" t="s">
        <v>281</v>
      </c>
      <c r="B20" s="784" t="s">
        <v>1308</v>
      </c>
      <c r="C20" s="404">
        <v>96909.772910767308</v>
      </c>
      <c r="D20" s="404">
        <v>96909.772910767308</v>
      </c>
      <c r="E20" s="404">
        <v>0</v>
      </c>
      <c r="F20" s="404">
        <v>0</v>
      </c>
      <c r="G20" s="404">
        <v>0</v>
      </c>
      <c r="H20" s="404">
        <v>0</v>
      </c>
      <c r="I20" s="404">
        <v>0</v>
      </c>
      <c r="J20" s="404">
        <v>0</v>
      </c>
      <c r="K20" s="404">
        <v>0</v>
      </c>
      <c r="L20" s="404">
        <v>0</v>
      </c>
      <c r="M20" s="404">
        <v>0</v>
      </c>
      <c r="N20" s="404">
        <v>0</v>
      </c>
    </row>
    <row r="21" spans="1:14" s="336" customFormat="1" ht="15.75" customHeight="1">
      <c r="A21" s="783" t="s">
        <v>695</v>
      </c>
      <c r="B21" s="784" t="s">
        <v>1309</v>
      </c>
      <c r="C21" s="404">
        <v>26533.901603316473</v>
      </c>
      <c r="D21" s="404">
        <v>26533.901603316473</v>
      </c>
      <c r="E21" s="404">
        <v>0</v>
      </c>
      <c r="F21" s="404">
        <v>0</v>
      </c>
      <c r="G21" s="404">
        <v>0</v>
      </c>
      <c r="H21" s="404">
        <v>0</v>
      </c>
      <c r="I21" s="404">
        <v>0</v>
      </c>
      <c r="J21" s="404">
        <v>0</v>
      </c>
      <c r="K21" s="404">
        <v>0</v>
      </c>
      <c r="L21" s="404">
        <v>0</v>
      </c>
      <c r="M21" s="404">
        <v>0</v>
      </c>
      <c r="N21" s="404">
        <v>0</v>
      </c>
    </row>
    <row r="22" spans="1:14" s="336" customFormat="1" ht="15.75" customHeight="1">
      <c r="A22" s="783" t="s">
        <v>696</v>
      </c>
      <c r="B22" s="784" t="s">
        <v>1310</v>
      </c>
      <c r="C22" s="404">
        <v>6975.7576909499994</v>
      </c>
      <c r="D22" s="404">
        <v>6975.7576909499994</v>
      </c>
      <c r="E22" s="404">
        <v>0</v>
      </c>
      <c r="F22" s="404">
        <v>0</v>
      </c>
      <c r="G22" s="404">
        <v>0</v>
      </c>
      <c r="H22" s="404">
        <v>0</v>
      </c>
      <c r="I22" s="404">
        <v>0</v>
      </c>
      <c r="J22" s="404">
        <v>0</v>
      </c>
      <c r="K22" s="404">
        <v>0</v>
      </c>
      <c r="L22" s="404">
        <v>0</v>
      </c>
      <c r="M22" s="404">
        <v>0</v>
      </c>
      <c r="N22" s="404">
        <v>0</v>
      </c>
    </row>
    <row r="23" spans="1:14" s="336" customFormat="1" ht="15.75" customHeight="1">
      <c r="A23" s="783" t="s">
        <v>697</v>
      </c>
      <c r="B23" s="784" t="s">
        <v>1311</v>
      </c>
      <c r="C23" s="404">
        <v>0</v>
      </c>
      <c r="D23" s="404">
        <v>0</v>
      </c>
      <c r="E23" s="404">
        <v>0</v>
      </c>
      <c r="F23" s="404">
        <v>0</v>
      </c>
      <c r="G23" s="404">
        <v>0</v>
      </c>
      <c r="H23" s="404">
        <v>0</v>
      </c>
      <c r="I23" s="404">
        <v>0</v>
      </c>
      <c r="J23" s="404">
        <v>0</v>
      </c>
      <c r="K23" s="404">
        <v>0</v>
      </c>
      <c r="L23" s="404">
        <v>0</v>
      </c>
      <c r="M23" s="404">
        <v>0</v>
      </c>
      <c r="N23" s="404">
        <v>0</v>
      </c>
    </row>
    <row r="24" spans="1:14" s="336" customFormat="1" ht="15.75" customHeight="1">
      <c r="A24" s="783" t="s">
        <v>716</v>
      </c>
      <c r="B24" s="784" t="s">
        <v>1312</v>
      </c>
      <c r="C24" s="404">
        <v>3213.4506578600003</v>
      </c>
      <c r="D24" s="404">
        <v>3213.4506578600003</v>
      </c>
      <c r="E24" s="404">
        <v>0</v>
      </c>
      <c r="F24" s="404">
        <v>0</v>
      </c>
      <c r="G24" s="404">
        <v>0</v>
      </c>
      <c r="H24" s="404">
        <v>0</v>
      </c>
      <c r="I24" s="404">
        <v>0</v>
      </c>
      <c r="J24" s="404">
        <v>0</v>
      </c>
      <c r="K24" s="404">
        <v>0</v>
      </c>
      <c r="L24" s="404">
        <v>0</v>
      </c>
      <c r="M24" s="404">
        <v>0</v>
      </c>
      <c r="N24" s="404">
        <v>0</v>
      </c>
    </row>
    <row r="25" spans="1:14" s="336" customFormat="1" ht="15.75" customHeight="1">
      <c r="A25" s="781" t="s">
        <v>717</v>
      </c>
      <c r="B25" s="437" t="s">
        <v>337</v>
      </c>
      <c r="C25" s="811">
        <v>183188.19625000001</v>
      </c>
      <c r="D25" s="410"/>
      <c r="E25" s="410"/>
      <c r="F25" s="811">
        <v>270.80553099999997</v>
      </c>
      <c r="G25" s="410"/>
      <c r="H25" s="410"/>
      <c r="I25" s="410"/>
      <c r="J25" s="410"/>
      <c r="K25" s="410"/>
      <c r="L25" s="410"/>
      <c r="M25" s="410"/>
      <c r="N25" s="811">
        <v>270.80553099999997</v>
      </c>
    </row>
    <row r="26" spans="1:14" s="336" customFormat="1" ht="15.75" customHeight="1">
      <c r="A26" s="783" t="s">
        <v>734</v>
      </c>
      <c r="B26" s="784" t="s">
        <v>1308</v>
      </c>
      <c r="C26" s="404">
        <v>0</v>
      </c>
      <c r="D26" s="410"/>
      <c r="E26" s="410"/>
      <c r="F26" s="404">
        <v>0</v>
      </c>
      <c r="G26" s="410"/>
      <c r="H26" s="410"/>
      <c r="I26" s="410"/>
      <c r="J26" s="410"/>
      <c r="K26" s="410"/>
      <c r="L26" s="410"/>
      <c r="M26" s="410"/>
      <c r="N26" s="404">
        <v>0</v>
      </c>
    </row>
    <row r="27" spans="1:14" s="336" customFormat="1" ht="15.75" customHeight="1">
      <c r="A27" s="783" t="s">
        <v>736</v>
      </c>
      <c r="B27" s="784" t="s">
        <v>1309</v>
      </c>
      <c r="C27" s="404">
        <v>1911.904728</v>
      </c>
      <c r="D27" s="410"/>
      <c r="E27" s="410"/>
      <c r="F27" s="404">
        <v>0</v>
      </c>
      <c r="G27" s="410"/>
      <c r="H27" s="410"/>
      <c r="I27" s="410"/>
      <c r="J27" s="410"/>
      <c r="K27" s="410"/>
      <c r="L27" s="410"/>
      <c r="M27" s="410"/>
      <c r="N27" s="404">
        <v>0</v>
      </c>
    </row>
    <row r="28" spans="1:14" s="336" customFormat="1" ht="15.75" customHeight="1">
      <c r="A28" s="783" t="s">
        <v>738</v>
      </c>
      <c r="B28" s="784" t="s">
        <v>1310</v>
      </c>
      <c r="C28" s="404">
        <v>1.721622</v>
      </c>
      <c r="D28" s="410"/>
      <c r="E28" s="410"/>
      <c r="F28" s="404">
        <v>0</v>
      </c>
      <c r="G28" s="410"/>
      <c r="H28" s="410"/>
      <c r="I28" s="410"/>
      <c r="J28" s="410"/>
      <c r="K28" s="410"/>
      <c r="L28" s="410"/>
      <c r="M28" s="410"/>
      <c r="N28" s="404">
        <v>0</v>
      </c>
    </row>
    <row r="29" spans="1:14" s="336" customFormat="1" ht="15.75" customHeight="1">
      <c r="A29" s="783" t="s">
        <v>740</v>
      </c>
      <c r="B29" s="784" t="s">
        <v>1311</v>
      </c>
      <c r="C29" s="404">
        <v>3185.7037879999998</v>
      </c>
      <c r="D29" s="410"/>
      <c r="E29" s="410"/>
      <c r="F29" s="404">
        <v>0</v>
      </c>
      <c r="G29" s="410"/>
      <c r="H29" s="410"/>
      <c r="I29" s="410"/>
      <c r="J29" s="410"/>
      <c r="K29" s="410"/>
      <c r="L29" s="410"/>
      <c r="M29" s="410"/>
      <c r="N29" s="404">
        <v>0</v>
      </c>
    </row>
    <row r="30" spans="1:14" s="336" customFormat="1" ht="15.75" customHeight="1">
      <c r="A30" s="783" t="s">
        <v>742</v>
      </c>
      <c r="B30" s="784" t="s">
        <v>1312</v>
      </c>
      <c r="C30" s="404">
        <v>138278.333453</v>
      </c>
      <c r="D30" s="410"/>
      <c r="E30" s="410"/>
      <c r="F30" s="404">
        <v>95.376023000000004</v>
      </c>
      <c r="G30" s="410"/>
      <c r="H30" s="410"/>
      <c r="I30" s="410"/>
      <c r="J30" s="410"/>
      <c r="K30" s="410"/>
      <c r="L30" s="410"/>
      <c r="M30" s="410"/>
      <c r="N30" s="404">
        <v>95.376023000000004</v>
      </c>
    </row>
    <row r="31" spans="1:14" s="336" customFormat="1" ht="15.75" customHeight="1">
      <c r="A31" s="792" t="s">
        <v>1315</v>
      </c>
      <c r="B31" s="793" t="s">
        <v>1314</v>
      </c>
      <c r="C31" s="404">
        <v>39810.532658999997</v>
      </c>
      <c r="D31" s="635"/>
      <c r="E31" s="635"/>
      <c r="F31" s="404">
        <v>175.429508</v>
      </c>
      <c r="G31" s="635"/>
      <c r="H31" s="635"/>
      <c r="I31" s="635"/>
      <c r="J31" s="635"/>
      <c r="K31" s="635"/>
      <c r="L31" s="635"/>
      <c r="M31" s="635"/>
      <c r="N31" s="404">
        <v>175.429508</v>
      </c>
    </row>
    <row r="32" spans="1:14" s="344" customFormat="1" ht="15.75" customHeight="1">
      <c r="A32" s="794" t="s">
        <v>1316</v>
      </c>
      <c r="B32" s="434" t="s">
        <v>79</v>
      </c>
      <c r="C32" s="483">
        <v>1551217.243335634</v>
      </c>
      <c r="D32" s="483">
        <v>1364736.0126295141</v>
      </c>
      <c r="E32" s="483">
        <v>3293.0344559999999</v>
      </c>
      <c r="F32" s="483">
        <v>13289.549238</v>
      </c>
      <c r="G32" s="483">
        <v>10103.834707</v>
      </c>
      <c r="H32" s="483">
        <v>728.5752</v>
      </c>
      <c r="I32" s="483">
        <v>531.83433000000002</v>
      </c>
      <c r="J32" s="483">
        <v>510.63691699999998</v>
      </c>
      <c r="K32" s="483">
        <v>929.54065700000001</v>
      </c>
      <c r="L32" s="483">
        <v>0</v>
      </c>
      <c r="M32" s="483">
        <v>214.32189600000001</v>
      </c>
      <c r="N32" s="483">
        <v>13173.606243</v>
      </c>
    </row>
    <row r="33" spans="16:16" s="336" customFormat="1" ht="11.6"/>
    <row r="34" spans="16:16" s="336" customFormat="1" ht="11.6">
      <c r="P34" s="785"/>
    </row>
  </sheetData>
  <mergeCells count="16">
    <mergeCell ref="N7:N9"/>
    <mergeCell ref="C5:N5"/>
    <mergeCell ref="P5:P6"/>
    <mergeCell ref="C6:E6"/>
    <mergeCell ref="F6:N6"/>
    <mergeCell ref="C7:C9"/>
    <mergeCell ref="D7:D9"/>
    <mergeCell ref="E7:E9"/>
    <mergeCell ref="F7:F9"/>
    <mergeCell ref="G7:G9"/>
    <mergeCell ref="H7:H9"/>
    <mergeCell ref="I7:I9"/>
    <mergeCell ref="J7:J9"/>
    <mergeCell ref="K7:K9"/>
    <mergeCell ref="L7:L9"/>
    <mergeCell ref="M7:M9"/>
  </mergeCells>
  <hyperlinks>
    <hyperlink ref="P5" location="Index!A1" display="Index" xr:uid="{8F6DD914-6028-4D6C-BCF1-0D7681E73ED3}"/>
  </hyperlinks>
  <pageMargins left="0.7" right="0.7" top="0.75" bottom="0.75" header="0.3" footer="0.3"/>
  <ignoredErrors>
    <ignoredError sqref="A10:A32"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5AB4"/>
  </sheetPr>
  <dimension ref="A1:M25"/>
  <sheetViews>
    <sheetView showGridLines="0" zoomScaleNormal="100" workbookViewId="0"/>
  </sheetViews>
  <sheetFormatPr defaultColWidth="9.3046875" defaultRowHeight="12.45"/>
  <cols>
    <col min="1" max="1" width="5" style="10" customWidth="1"/>
    <col min="2" max="2" width="31" style="10" customWidth="1"/>
    <col min="3" max="3" width="13.69140625" style="10" customWidth="1"/>
    <col min="4" max="4" width="11.3828125" style="10" customWidth="1"/>
    <col min="5" max="6" width="13.69140625" style="10" customWidth="1"/>
    <col min="7" max="8" width="15.3828125" style="10" customWidth="1"/>
    <col min="9" max="9" width="11.3828125" style="10" customWidth="1"/>
    <col min="10" max="10" width="17.69140625" style="10" customWidth="1"/>
    <col min="11" max="11" width="3.15234375" style="10" customWidth="1"/>
    <col min="12" max="16384" width="9.3046875" style="10"/>
  </cols>
  <sheetData>
    <row r="1" spans="1:13">
      <c r="A1" s="15" t="s">
        <v>357</v>
      </c>
    </row>
    <row r="2" spans="1:13" s="336" customFormat="1" ht="11.6">
      <c r="B2" s="335"/>
    </row>
    <row r="3" spans="1:13" s="336" customFormat="1" ht="11.6">
      <c r="A3" s="337"/>
      <c r="B3" s="337"/>
      <c r="C3" s="337" t="s">
        <v>44</v>
      </c>
      <c r="D3" s="337" t="s">
        <v>45</v>
      </c>
      <c r="E3" s="337" t="s">
        <v>46</v>
      </c>
      <c r="F3" s="337" t="s">
        <v>84</v>
      </c>
      <c r="G3" s="337" t="s">
        <v>85</v>
      </c>
      <c r="H3" s="337" t="s">
        <v>295</v>
      </c>
      <c r="I3" s="337" t="s">
        <v>261</v>
      </c>
      <c r="J3" s="337" t="s">
        <v>291</v>
      </c>
    </row>
    <row r="4" spans="1:13" s="336" customFormat="1" ht="15.75" customHeight="1">
      <c r="A4" s="322"/>
      <c r="B4" s="322"/>
      <c r="C4" s="1090" t="s">
        <v>358</v>
      </c>
      <c r="D4" s="1010"/>
      <c r="E4" s="1010"/>
      <c r="F4" s="1010"/>
      <c r="G4" s="1128" t="s">
        <v>359</v>
      </c>
      <c r="H4" s="1128"/>
      <c r="I4" s="1010" t="s">
        <v>367</v>
      </c>
      <c r="J4" s="1010"/>
      <c r="L4" s="97" t="s">
        <v>283</v>
      </c>
    </row>
    <row r="5" spans="1:13" s="336" customFormat="1" ht="15.75" customHeight="1">
      <c r="A5" s="322"/>
      <c r="B5" s="322"/>
      <c r="C5" s="1090"/>
      <c r="D5" s="1010"/>
      <c r="E5" s="1010"/>
      <c r="F5" s="1010"/>
      <c r="G5" s="1128"/>
      <c r="H5" s="1128"/>
      <c r="I5" s="1010"/>
      <c r="J5" s="1010"/>
      <c r="L5" s="427"/>
    </row>
    <row r="6" spans="1:13" s="336" customFormat="1" ht="15.75" customHeight="1">
      <c r="A6" s="324"/>
      <c r="B6" s="324"/>
      <c r="C6" s="1090"/>
      <c r="D6" s="1010"/>
      <c r="E6" s="1010"/>
      <c r="F6" s="1010"/>
      <c r="G6" s="1128"/>
      <c r="H6" s="1128"/>
      <c r="I6" s="1010"/>
      <c r="J6" s="1010"/>
    </row>
    <row r="7" spans="1:13" s="336" customFormat="1" ht="15.75" customHeight="1">
      <c r="A7" s="1119" t="s">
        <v>1056</v>
      </c>
      <c r="B7" s="1120"/>
      <c r="C7" s="1125" t="s">
        <v>360</v>
      </c>
      <c r="D7" s="1126" t="s">
        <v>361</v>
      </c>
      <c r="E7" s="1127"/>
      <c r="F7" s="1127"/>
      <c r="G7" s="1118" t="s">
        <v>362</v>
      </c>
      <c r="H7" s="1118" t="s">
        <v>321</v>
      </c>
      <c r="I7" s="475"/>
      <c r="J7" s="1073" t="s">
        <v>363</v>
      </c>
    </row>
    <row r="8" spans="1:13" s="336" customFormat="1" ht="15.75" customHeight="1">
      <c r="A8" s="1119"/>
      <c r="B8" s="1120"/>
      <c r="C8" s="1113"/>
      <c r="D8" s="475"/>
      <c r="E8" s="1128" t="s">
        <v>364</v>
      </c>
      <c r="F8" s="1069" t="s">
        <v>365</v>
      </c>
      <c r="G8" s="1118"/>
      <c r="H8" s="1118"/>
      <c r="I8" s="475"/>
      <c r="J8" s="1090"/>
    </row>
    <row r="9" spans="1:13" s="336" customFormat="1" ht="15.75" customHeight="1">
      <c r="A9" s="1119"/>
      <c r="B9" s="1120"/>
      <c r="C9" s="1113"/>
      <c r="D9" s="475"/>
      <c r="E9" s="1128"/>
      <c r="F9" s="1069"/>
      <c r="G9" s="1118"/>
      <c r="H9" s="1118"/>
      <c r="I9" s="475"/>
      <c r="J9" s="1090"/>
    </row>
    <row r="10" spans="1:13" s="336" customFormat="1" ht="15.75" customHeight="1">
      <c r="A10" s="1119"/>
      <c r="B10" s="1120"/>
      <c r="C10" s="1113"/>
      <c r="D10" s="475"/>
      <c r="E10" s="1128"/>
      <c r="F10" s="1069"/>
      <c r="G10" s="1118"/>
      <c r="H10" s="1118"/>
      <c r="I10" s="475"/>
      <c r="J10" s="1090"/>
    </row>
    <row r="11" spans="1:13" s="336" customFormat="1" ht="15.75" customHeight="1">
      <c r="A11" s="1121"/>
      <c r="B11" s="1122"/>
      <c r="C11" s="1114"/>
      <c r="D11" s="1129"/>
      <c r="E11" s="1128"/>
      <c r="F11" s="1069"/>
      <c r="G11" s="1118"/>
      <c r="H11" s="1118"/>
      <c r="I11" s="1131"/>
      <c r="J11" s="1090"/>
    </row>
    <row r="12" spans="1:13" s="336" customFormat="1" ht="15.75" customHeight="1">
      <c r="A12" s="1123"/>
      <c r="B12" s="1124"/>
      <c r="C12" s="1115"/>
      <c r="D12" s="1130"/>
      <c r="E12" s="1128"/>
      <c r="F12" s="1069"/>
      <c r="G12" s="1118"/>
      <c r="H12" s="1118"/>
      <c r="I12" s="1132"/>
      <c r="J12" s="1074"/>
    </row>
    <row r="13" spans="1:13" s="344" customFormat="1" ht="23.15">
      <c r="A13" s="485" t="s">
        <v>369</v>
      </c>
      <c r="B13" s="486" t="s">
        <v>368</v>
      </c>
      <c r="C13" s="345">
        <v>0</v>
      </c>
      <c r="D13" s="345">
        <v>0</v>
      </c>
      <c r="E13" s="345">
        <v>0</v>
      </c>
      <c r="F13" s="345">
        <v>0</v>
      </c>
      <c r="G13" s="345">
        <v>0</v>
      </c>
      <c r="H13" s="345">
        <v>0</v>
      </c>
      <c r="I13" s="345">
        <v>0</v>
      </c>
      <c r="J13" s="345">
        <v>0</v>
      </c>
      <c r="M13" s="345"/>
    </row>
    <row r="14" spans="1:13" s="344" customFormat="1" ht="15.75" customHeight="1">
      <c r="A14" s="485" t="s">
        <v>272</v>
      </c>
      <c r="B14" s="429" t="s">
        <v>328</v>
      </c>
      <c r="C14" s="345">
        <v>24762.673574</v>
      </c>
      <c r="D14" s="345">
        <v>5783.490648</v>
      </c>
      <c r="E14" s="345">
        <v>5783.1816319999998</v>
      </c>
      <c r="F14" s="345">
        <v>5783.1816319999998</v>
      </c>
      <c r="G14" s="345">
        <v>-647.55978300000004</v>
      </c>
      <c r="H14" s="345">
        <v>-1516.7827239999999</v>
      </c>
      <c r="I14" s="345">
        <v>28165.903375000002</v>
      </c>
      <c r="J14" s="345">
        <v>4112.0726279999999</v>
      </c>
      <c r="M14" s="345"/>
    </row>
    <row r="15" spans="1:13" s="344" customFormat="1" ht="15.75" customHeight="1">
      <c r="A15" s="487" t="s">
        <v>273</v>
      </c>
      <c r="B15" s="431" t="s">
        <v>329</v>
      </c>
      <c r="C15" s="345">
        <v>0</v>
      </c>
      <c r="D15" s="345">
        <v>0</v>
      </c>
      <c r="E15" s="345">
        <v>0</v>
      </c>
      <c r="F15" s="345">
        <v>0</v>
      </c>
      <c r="G15" s="345">
        <v>0</v>
      </c>
      <c r="H15" s="345">
        <v>0</v>
      </c>
      <c r="I15" s="345">
        <v>0</v>
      </c>
      <c r="J15" s="345">
        <v>0</v>
      </c>
    </row>
    <row r="16" spans="1:13" s="344" customFormat="1" ht="15.75" customHeight="1">
      <c r="A16" s="487" t="s">
        <v>274</v>
      </c>
      <c r="B16" s="431" t="s">
        <v>330</v>
      </c>
      <c r="C16" s="345">
        <v>0</v>
      </c>
      <c r="D16" s="345">
        <v>0</v>
      </c>
      <c r="E16" s="345">
        <v>0</v>
      </c>
      <c r="F16" s="345">
        <v>0</v>
      </c>
      <c r="G16" s="345">
        <v>0</v>
      </c>
      <c r="H16" s="345">
        <v>0</v>
      </c>
      <c r="I16" s="345">
        <v>0</v>
      </c>
      <c r="J16" s="345">
        <v>0</v>
      </c>
    </row>
    <row r="17" spans="1:12" s="344" customFormat="1" ht="15.75" customHeight="1">
      <c r="A17" s="487" t="s">
        <v>275</v>
      </c>
      <c r="B17" s="431" t="s">
        <v>331</v>
      </c>
      <c r="C17" s="345">
        <v>0</v>
      </c>
      <c r="D17" s="345">
        <v>0</v>
      </c>
      <c r="E17" s="345">
        <v>0</v>
      </c>
      <c r="F17" s="345">
        <v>0</v>
      </c>
      <c r="G17" s="345">
        <v>0</v>
      </c>
      <c r="H17" s="345">
        <v>0</v>
      </c>
      <c r="I17" s="345">
        <v>0</v>
      </c>
      <c r="J17" s="345">
        <v>0</v>
      </c>
    </row>
    <row r="18" spans="1:12" s="344" customFormat="1" ht="15.75" customHeight="1">
      <c r="A18" s="487" t="s">
        <v>276</v>
      </c>
      <c r="B18" s="431" t="s">
        <v>332</v>
      </c>
      <c r="C18" s="345">
        <v>1051.0345480000001</v>
      </c>
      <c r="D18" s="345">
        <v>72.159435000000002</v>
      </c>
      <c r="E18" s="345">
        <v>72.159435000000002</v>
      </c>
      <c r="F18" s="345">
        <v>72.159435000000002</v>
      </c>
      <c r="G18" s="345">
        <v>-52.084847000000003</v>
      </c>
      <c r="H18" s="345">
        <v>-4.7663719999999996</v>
      </c>
      <c r="I18" s="345">
        <v>728.06088499999998</v>
      </c>
      <c r="J18" s="345">
        <v>67.393062999999998</v>
      </c>
    </row>
    <row r="19" spans="1:12" s="344" customFormat="1" ht="15.75" customHeight="1">
      <c r="A19" s="487" t="s">
        <v>277</v>
      </c>
      <c r="B19" s="431" t="s">
        <v>333</v>
      </c>
      <c r="C19" s="345">
        <v>15764.037904000001</v>
      </c>
      <c r="D19" s="345">
        <v>3456.983522</v>
      </c>
      <c r="E19" s="345">
        <v>3456.983522</v>
      </c>
      <c r="F19" s="345">
        <v>3456.983522</v>
      </c>
      <c r="G19" s="345">
        <v>-553.55017099999998</v>
      </c>
      <c r="H19" s="345">
        <v>-1254.658199</v>
      </c>
      <c r="I19" s="345">
        <v>17387.387471999999</v>
      </c>
      <c r="J19" s="345">
        <v>2020.0327050000001</v>
      </c>
    </row>
    <row r="20" spans="1:12" s="344" customFormat="1" ht="15.75" customHeight="1">
      <c r="A20" s="487" t="s">
        <v>278</v>
      </c>
      <c r="B20" s="431" t="s">
        <v>338</v>
      </c>
      <c r="C20" s="345">
        <v>7947.601122</v>
      </c>
      <c r="D20" s="345">
        <v>2254.3476909999999</v>
      </c>
      <c r="E20" s="345">
        <v>2254.0386749999998</v>
      </c>
      <c r="F20" s="345">
        <v>2254.0386749999998</v>
      </c>
      <c r="G20" s="345">
        <v>-41.924765000000001</v>
      </c>
      <c r="H20" s="345">
        <v>-257.35815300000002</v>
      </c>
      <c r="I20" s="345">
        <v>10050.455018000001</v>
      </c>
      <c r="J20" s="345">
        <v>2024.6468600000001</v>
      </c>
    </row>
    <row r="21" spans="1:12" s="344" customFormat="1" ht="15.75" customHeight="1">
      <c r="A21" s="485" t="s">
        <v>279</v>
      </c>
      <c r="B21" s="429" t="s">
        <v>336</v>
      </c>
      <c r="C21" s="345">
        <v>0</v>
      </c>
      <c r="D21" s="345">
        <v>0</v>
      </c>
      <c r="E21" s="345">
        <v>0</v>
      </c>
      <c r="F21" s="345">
        <v>0</v>
      </c>
      <c r="G21" s="345">
        <v>0</v>
      </c>
      <c r="H21" s="345">
        <v>0</v>
      </c>
      <c r="I21" s="345">
        <v>0</v>
      </c>
      <c r="J21" s="345">
        <v>0</v>
      </c>
    </row>
    <row r="22" spans="1:12" s="344" customFormat="1" ht="15.75" customHeight="1">
      <c r="A22" s="488" t="s">
        <v>280</v>
      </c>
      <c r="B22" s="489" t="s">
        <v>366</v>
      </c>
      <c r="C22" s="345">
        <v>0</v>
      </c>
      <c r="D22" s="345">
        <v>0</v>
      </c>
      <c r="E22" s="345">
        <v>0</v>
      </c>
      <c r="F22" s="345">
        <v>0</v>
      </c>
      <c r="G22" s="345">
        <v>0</v>
      </c>
      <c r="H22" s="345">
        <v>0</v>
      </c>
      <c r="I22" s="345">
        <v>0</v>
      </c>
      <c r="J22" s="345">
        <v>0</v>
      </c>
    </row>
    <row r="23" spans="1:12" s="344" customFormat="1" ht="15.75" customHeight="1">
      <c r="A23" s="490" t="s">
        <v>281</v>
      </c>
      <c r="B23" s="434" t="s">
        <v>79</v>
      </c>
      <c r="C23" s="483">
        <v>24762.673574</v>
      </c>
      <c r="D23" s="483">
        <v>5783.490648</v>
      </c>
      <c r="E23" s="483">
        <v>5783.1816319999998</v>
      </c>
      <c r="F23" s="483">
        <v>5783.1816319999998</v>
      </c>
      <c r="G23" s="483">
        <v>-647.55978300000004</v>
      </c>
      <c r="H23" s="483">
        <v>-1516.7827239999999</v>
      </c>
      <c r="I23" s="483">
        <v>28165.903375000002</v>
      </c>
      <c r="J23" s="483">
        <v>4112.0726279999999</v>
      </c>
    </row>
    <row r="25" spans="1:12">
      <c r="L25" s="29"/>
    </row>
  </sheetData>
  <mergeCells count="13">
    <mergeCell ref="I11:I12"/>
    <mergeCell ref="C4:F6"/>
    <mergeCell ref="G4:H6"/>
    <mergeCell ref="I4:J6"/>
    <mergeCell ref="J7:J12"/>
    <mergeCell ref="A7:B12"/>
    <mergeCell ref="C7:C12"/>
    <mergeCell ref="D7:F7"/>
    <mergeCell ref="G7:G12"/>
    <mergeCell ref="H7:H12"/>
    <mergeCell ref="E8:E12"/>
    <mergeCell ref="F8:F12"/>
    <mergeCell ref="D11:D12"/>
  </mergeCells>
  <hyperlinks>
    <hyperlink ref="L4" location="Index!A1" display="Index" xr:uid="{00000000-0004-0000-0A00-000000000000}"/>
  </hyperlinks>
  <pageMargins left="0.7" right="0.7" top="0.75" bottom="0.75" header="0.3" footer="0.3"/>
  <ignoredErrors>
    <ignoredError sqref="A13:A2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2768-5419-41CF-B3AF-4433F258E5F6}">
  <sheetPr>
    <tabColor rgb="FF005AB4"/>
  </sheetPr>
  <dimension ref="A1:H9"/>
  <sheetViews>
    <sheetView showGridLines="0" workbookViewId="0"/>
  </sheetViews>
  <sheetFormatPr defaultColWidth="8.84375" defaultRowHeight="14.6"/>
  <cols>
    <col min="1" max="1" width="16.69140625" style="5" customWidth="1"/>
    <col min="2" max="2" width="12.84375" style="5" customWidth="1"/>
    <col min="3" max="3" width="65.53515625" style="5" customWidth="1"/>
    <col min="4" max="4" width="3.3828125" style="5" customWidth="1"/>
    <col min="5" max="5" width="42.84375" style="5" customWidth="1"/>
    <col min="6" max="6" width="42.84375" customWidth="1"/>
    <col min="7" max="7" width="4.15234375" style="5" customWidth="1"/>
    <col min="8" max="16384" width="8.84375" style="5"/>
  </cols>
  <sheetData>
    <row r="1" spans="1:8" s="693" customFormat="1">
      <c r="A1" s="692" t="s">
        <v>998</v>
      </c>
      <c r="F1"/>
    </row>
    <row r="2" spans="1:8">
      <c r="A2" s="58"/>
    </row>
    <row r="3" spans="1:8">
      <c r="A3" s="31"/>
    </row>
    <row r="4" spans="1:8" s="96" customFormat="1" ht="31.5" customHeight="1">
      <c r="A4" s="849" t="s">
        <v>976</v>
      </c>
      <c r="B4" s="197" t="s">
        <v>805</v>
      </c>
      <c r="C4" s="848" t="s">
        <v>537</v>
      </c>
      <c r="D4" s="848"/>
      <c r="E4" s="848" t="s">
        <v>1554</v>
      </c>
      <c r="F4"/>
      <c r="H4" s="98" t="s">
        <v>283</v>
      </c>
    </row>
    <row r="5" spans="1:8" ht="198.9">
      <c r="A5" s="708" t="s">
        <v>999</v>
      </c>
      <c r="B5" s="709" t="s">
        <v>978</v>
      </c>
      <c r="C5" s="710" t="s">
        <v>1000</v>
      </c>
      <c r="D5" s="710"/>
      <c r="E5" s="710" t="s">
        <v>1569</v>
      </c>
    </row>
    <row r="6" spans="1:8" ht="74.599999999999994">
      <c r="A6" s="711" t="s">
        <v>1001</v>
      </c>
      <c r="B6" s="712" t="s">
        <v>981</v>
      </c>
      <c r="C6" s="713" t="s">
        <v>1002</v>
      </c>
      <c r="D6" s="713"/>
      <c r="E6" s="710" t="s">
        <v>1569</v>
      </c>
    </row>
    <row r="7" spans="1:8" ht="149.15">
      <c r="A7" s="711" t="s">
        <v>1003</v>
      </c>
      <c r="B7" s="712" t="s">
        <v>984</v>
      </c>
      <c r="C7" s="713" t="s">
        <v>1004</v>
      </c>
      <c r="D7" s="713"/>
      <c r="E7" s="710" t="s">
        <v>1569</v>
      </c>
    </row>
    <row r="8" spans="1:8" ht="37.299999999999997">
      <c r="A8" s="711" t="s">
        <v>1005</v>
      </c>
      <c r="B8" s="712" t="s">
        <v>987</v>
      </c>
      <c r="C8" s="713" t="s">
        <v>1006</v>
      </c>
      <c r="D8" s="713"/>
      <c r="E8" s="710" t="s">
        <v>1569</v>
      </c>
    </row>
    <row r="9" spans="1:8" ht="74.599999999999994">
      <c r="A9" s="711" t="s">
        <v>1007</v>
      </c>
      <c r="B9" s="712" t="s">
        <v>989</v>
      </c>
      <c r="C9" s="713" t="s">
        <v>1008</v>
      </c>
      <c r="D9" s="713"/>
      <c r="E9" s="961" t="s">
        <v>1587</v>
      </c>
    </row>
  </sheetData>
  <hyperlinks>
    <hyperlink ref="H4" location="Index!A1" display="Index" xr:uid="{C224E40E-359C-4B92-9F4A-B1ADF2095477}"/>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5D8C3-3FA4-4826-B8A2-12E75028A399}">
  <sheetPr>
    <tabColor rgb="FF005AB4"/>
  </sheetPr>
  <dimension ref="A1:E12"/>
  <sheetViews>
    <sheetView showGridLines="0" workbookViewId="0"/>
  </sheetViews>
  <sheetFormatPr defaultColWidth="9.3046875" defaultRowHeight="12.45"/>
  <cols>
    <col min="1" max="1" width="5" style="41" customWidth="1"/>
    <col min="2" max="2" width="77.15234375" style="41" customWidth="1"/>
    <col min="3" max="3" width="21.69140625" style="46" customWidth="1"/>
    <col min="4" max="4" width="3.69140625" style="41" customWidth="1"/>
    <col min="5" max="5" width="8.53515625" style="41" customWidth="1"/>
    <col min="6" max="16384" width="9.3046875" style="41"/>
  </cols>
  <sheetData>
    <row r="1" spans="1:5" ht="15" customHeight="1">
      <c r="A1" s="15" t="s">
        <v>903</v>
      </c>
      <c r="C1" s="30"/>
    </row>
    <row r="2" spans="1:5" s="491" customFormat="1" ht="15.75" customHeight="1">
      <c r="A2" s="336" t="s">
        <v>892</v>
      </c>
      <c r="B2" s="335"/>
      <c r="C2" s="337"/>
    </row>
    <row r="3" spans="1:5" s="491" customFormat="1" ht="15.75" customHeight="1">
      <c r="B3" s="336"/>
      <c r="C3" s="337" t="s">
        <v>44</v>
      </c>
    </row>
    <row r="4" spans="1:5" s="491" customFormat="1" ht="15.75" customHeight="1">
      <c r="A4" s="322"/>
      <c r="B4" s="322"/>
      <c r="C4" s="1133" t="s">
        <v>904</v>
      </c>
      <c r="E4" s="97" t="s">
        <v>283</v>
      </c>
    </row>
    <row r="5" spans="1:5" s="336" customFormat="1" ht="15.75" customHeight="1">
      <c r="A5" s="320" t="s">
        <v>1056</v>
      </c>
      <c r="B5" s="320"/>
      <c r="C5" s="1038"/>
    </row>
    <row r="6" spans="1:5" s="344" customFormat="1" ht="15.75" customHeight="1">
      <c r="A6" s="485" t="s">
        <v>272</v>
      </c>
      <c r="B6" s="492" t="s">
        <v>905</v>
      </c>
      <c r="C6" s="493"/>
    </row>
    <row r="7" spans="1:5" s="344" customFormat="1" ht="15.75" customHeight="1">
      <c r="A7" s="485" t="s">
        <v>273</v>
      </c>
      <c r="B7" s="492" t="s">
        <v>906</v>
      </c>
      <c r="C7" s="493"/>
    </row>
    <row r="8" spans="1:5">
      <c r="B8" s="10"/>
      <c r="C8" s="33"/>
    </row>
    <row r="9" spans="1:5">
      <c r="B9" s="10"/>
      <c r="C9" s="33"/>
    </row>
    <row r="10" spans="1:5">
      <c r="B10" s="10"/>
      <c r="C10" s="33"/>
    </row>
    <row r="11" spans="1:5">
      <c r="B11" s="10"/>
      <c r="C11" s="33"/>
    </row>
    <row r="12" spans="1:5">
      <c r="B12" s="10"/>
      <c r="C12" s="33"/>
    </row>
  </sheetData>
  <mergeCells count="1">
    <mergeCell ref="C4:C5"/>
  </mergeCells>
  <hyperlinks>
    <hyperlink ref="E4" location="Index!A1" display="Index" xr:uid="{C0FAD2C4-85AA-4B1C-A9FB-7DAF986BDD33}"/>
  </hyperlinks>
  <pageMargins left="0.7" right="0.7" top="0.75" bottom="0.75" header="0.3" footer="0.3"/>
  <ignoredErrors>
    <ignoredError sqref="A6:A7"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5AB4"/>
  </sheetPr>
  <dimension ref="A1:E12"/>
  <sheetViews>
    <sheetView showGridLines="0" workbookViewId="0"/>
  </sheetViews>
  <sheetFormatPr defaultColWidth="9.15234375" defaultRowHeight="14.6"/>
  <cols>
    <col min="1" max="1" width="5" customWidth="1"/>
    <col min="2" max="2" width="49" customWidth="1"/>
    <col min="3" max="3" width="14.3046875" customWidth="1"/>
    <col min="4" max="4" width="4" customWidth="1"/>
    <col min="5" max="5" width="8.53515625" customWidth="1"/>
  </cols>
  <sheetData>
    <row r="1" spans="1:5" ht="15" customHeight="1">
      <c r="A1" s="15" t="s">
        <v>692</v>
      </c>
      <c r="C1" s="35"/>
    </row>
    <row r="2" spans="1:5" s="400" customFormat="1" ht="15.75" customHeight="1">
      <c r="A2" s="335"/>
      <c r="C2" s="336"/>
    </row>
    <row r="3" spans="1:5" s="400" customFormat="1" ht="15.75" customHeight="1">
      <c r="B3" s="336"/>
      <c r="C3" s="337" t="s">
        <v>44</v>
      </c>
    </row>
    <row r="4" spans="1:5" s="400" customFormat="1" ht="15.75" customHeight="1">
      <c r="A4" s="1134" t="s">
        <v>1056</v>
      </c>
      <c r="B4" s="1134"/>
      <c r="C4" s="1007" t="s">
        <v>548</v>
      </c>
      <c r="E4" s="97" t="s">
        <v>283</v>
      </c>
    </row>
    <row r="5" spans="1:5" s="400" customFormat="1" ht="15.75" customHeight="1">
      <c r="A5" s="1134"/>
      <c r="B5" s="1134"/>
      <c r="C5" s="1007"/>
      <c r="E5" s="401"/>
    </row>
    <row r="6" spans="1:5" s="400" customFormat="1" ht="15.75" customHeight="1">
      <c r="A6" s="1134"/>
      <c r="B6" s="1134"/>
      <c r="C6" s="1008"/>
      <c r="E6" s="401"/>
    </row>
    <row r="7" spans="1:5" s="440" customFormat="1" ht="15.75" customHeight="1">
      <c r="A7" s="488" t="s">
        <v>272</v>
      </c>
      <c r="B7" s="494" t="s">
        <v>688</v>
      </c>
      <c r="C7" s="495">
        <v>17703</v>
      </c>
    </row>
    <row r="8" spans="1:5" s="440" customFormat="1" ht="15.75" customHeight="1">
      <c r="A8" s="485" t="s">
        <v>273</v>
      </c>
      <c r="B8" s="347" t="s">
        <v>689</v>
      </c>
      <c r="C8" s="345">
        <v>6151</v>
      </c>
    </row>
    <row r="9" spans="1:5" s="440" customFormat="1" ht="15.75" customHeight="1">
      <c r="A9" s="485" t="s">
        <v>274</v>
      </c>
      <c r="B9" s="347" t="s">
        <v>690</v>
      </c>
      <c r="C9" s="496">
        <v>-10952</v>
      </c>
    </row>
    <row r="10" spans="1:5" s="440" customFormat="1" ht="15.75" customHeight="1">
      <c r="A10" s="485" t="s">
        <v>275</v>
      </c>
      <c r="B10" s="347" t="s">
        <v>693</v>
      </c>
      <c r="C10" s="345">
        <v>-1400</v>
      </c>
    </row>
    <row r="11" spans="1:5" s="440" customFormat="1" ht="15.75" customHeight="1">
      <c r="A11" s="488" t="s">
        <v>276</v>
      </c>
      <c r="B11" s="497" t="s">
        <v>694</v>
      </c>
      <c r="C11" s="433">
        <v>-9552</v>
      </c>
    </row>
    <row r="12" spans="1:5" s="440" customFormat="1" ht="15.75" customHeight="1">
      <c r="A12" s="498" t="s">
        <v>277</v>
      </c>
      <c r="B12" s="499" t="s">
        <v>691</v>
      </c>
      <c r="C12" s="500">
        <v>12902</v>
      </c>
    </row>
  </sheetData>
  <mergeCells count="2">
    <mergeCell ref="A4:B6"/>
    <mergeCell ref="C4:C6"/>
  </mergeCells>
  <hyperlinks>
    <hyperlink ref="E4" location="Index!A1" display="Index" xr:uid="{F8A0C0AF-0D61-466C-8AD3-549A95898CBA}"/>
  </hyperlinks>
  <pageMargins left="0.7" right="0.7" top="0.75" bottom="0.75" header="0.3" footer="0.3"/>
  <ignoredErrors>
    <ignoredError sqref="A7:A12"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358E-6EF2-400F-8DB9-C8DC7E408B90}">
  <sheetPr>
    <tabColor rgb="FF005AB4"/>
  </sheetPr>
  <dimension ref="A1:F20"/>
  <sheetViews>
    <sheetView showGridLines="0" workbookViewId="0"/>
  </sheetViews>
  <sheetFormatPr defaultColWidth="9.3046875" defaultRowHeight="14.6"/>
  <cols>
    <col min="1" max="1" width="5" customWidth="1"/>
    <col min="2" max="2" width="73.69140625" customWidth="1"/>
    <col min="3" max="4" width="14.3046875" customWidth="1"/>
    <col min="5" max="5" width="5.15234375" customWidth="1"/>
    <col min="6" max="6" width="8.53515625" customWidth="1"/>
  </cols>
  <sheetData>
    <row r="1" spans="1:6" ht="15" customHeight="1">
      <c r="A1" s="77" t="s">
        <v>891</v>
      </c>
      <c r="C1" s="35"/>
      <c r="D1" s="35"/>
    </row>
    <row r="2" spans="1:6" s="400" customFormat="1" ht="15" customHeight="1">
      <c r="A2" s="336" t="s">
        <v>892</v>
      </c>
      <c r="C2" s="336"/>
      <c r="D2" s="336"/>
    </row>
    <row r="3" spans="1:6" s="400" customFormat="1" ht="15" customHeight="1">
      <c r="B3" s="336"/>
      <c r="C3" s="337" t="s">
        <v>44</v>
      </c>
      <c r="D3" s="337" t="s">
        <v>45</v>
      </c>
    </row>
    <row r="4" spans="1:6" s="400" customFormat="1" ht="15" customHeight="1">
      <c r="A4" s="1134" t="s">
        <v>1056</v>
      </c>
      <c r="B4" s="1134"/>
      <c r="C4" s="1007" t="s">
        <v>548</v>
      </c>
      <c r="D4" s="1007" t="s">
        <v>893</v>
      </c>
      <c r="F4" s="97" t="s">
        <v>283</v>
      </c>
    </row>
    <row r="5" spans="1:6" s="400" customFormat="1" ht="15" customHeight="1">
      <c r="A5" s="1134"/>
      <c r="B5" s="1134"/>
      <c r="C5" s="1007"/>
      <c r="D5" s="1007"/>
      <c r="F5" s="401"/>
    </row>
    <row r="6" spans="1:6" s="400" customFormat="1" ht="15" customHeight="1">
      <c r="A6" s="1134"/>
      <c r="B6" s="1134"/>
      <c r="C6" s="1008"/>
      <c r="D6" s="1008"/>
      <c r="F6" s="401"/>
    </row>
    <row r="7" spans="1:6" s="440" customFormat="1" ht="15.75" customHeight="1">
      <c r="A7" s="503" t="s">
        <v>272</v>
      </c>
      <c r="B7" s="494" t="s">
        <v>688</v>
      </c>
      <c r="C7" s="495"/>
      <c r="D7" s="504"/>
    </row>
    <row r="8" spans="1:6" s="440" customFormat="1" ht="15.75" customHeight="1">
      <c r="A8" s="485" t="s">
        <v>273</v>
      </c>
      <c r="B8" s="347" t="s">
        <v>689</v>
      </c>
      <c r="C8" s="501"/>
      <c r="D8" s="502"/>
    </row>
    <row r="9" spans="1:6" s="440" customFormat="1" ht="15.75" customHeight="1">
      <c r="A9" s="485" t="s">
        <v>274</v>
      </c>
      <c r="B9" s="347" t="s">
        <v>690</v>
      </c>
      <c r="C9" s="496"/>
      <c r="D9" s="502"/>
    </row>
    <row r="10" spans="1:6" s="440" customFormat="1" ht="15.75" customHeight="1">
      <c r="A10" s="485" t="s">
        <v>275</v>
      </c>
      <c r="B10" s="347" t="s">
        <v>894</v>
      </c>
      <c r="C10" s="501"/>
      <c r="D10" s="502"/>
    </row>
    <row r="11" spans="1:6" s="440" customFormat="1" ht="15.75" customHeight="1">
      <c r="A11" s="485" t="s">
        <v>276</v>
      </c>
      <c r="B11" s="347" t="s">
        <v>895</v>
      </c>
      <c r="C11" s="345"/>
      <c r="D11" s="502"/>
    </row>
    <row r="12" spans="1:6" s="440" customFormat="1" ht="15.75" customHeight="1">
      <c r="A12" s="485" t="s">
        <v>277</v>
      </c>
      <c r="B12" s="347" t="s">
        <v>896</v>
      </c>
      <c r="C12" s="345"/>
      <c r="D12" s="345"/>
    </row>
    <row r="13" spans="1:6" s="440" customFormat="1" ht="15.75" customHeight="1">
      <c r="A13" s="485" t="s">
        <v>278</v>
      </c>
      <c r="B13" s="347" t="s">
        <v>897</v>
      </c>
      <c r="C13" s="345"/>
      <c r="D13" s="345"/>
    </row>
    <row r="14" spans="1:6" s="440" customFormat="1" ht="15.75" customHeight="1">
      <c r="A14" s="485" t="s">
        <v>279</v>
      </c>
      <c r="B14" s="347" t="s">
        <v>898</v>
      </c>
      <c r="C14" s="345"/>
      <c r="D14" s="345"/>
    </row>
    <row r="15" spans="1:6" s="440" customFormat="1" ht="15.75" customHeight="1">
      <c r="A15" s="485" t="s">
        <v>280</v>
      </c>
      <c r="B15" s="347" t="s">
        <v>899</v>
      </c>
      <c r="C15" s="345"/>
      <c r="D15" s="345"/>
    </row>
    <row r="16" spans="1:6" s="440" customFormat="1" ht="15.75" customHeight="1">
      <c r="A16" s="485" t="s">
        <v>281</v>
      </c>
      <c r="B16" s="347" t="s">
        <v>900</v>
      </c>
      <c r="C16" s="345"/>
      <c r="D16" s="502"/>
    </row>
    <row r="17" spans="1:4" s="440" customFormat="1" ht="15.75" customHeight="1">
      <c r="A17" s="485" t="s">
        <v>695</v>
      </c>
      <c r="B17" s="347" t="s">
        <v>901</v>
      </c>
      <c r="C17" s="345"/>
      <c r="D17" s="502"/>
    </row>
    <row r="18" spans="1:4" s="440" customFormat="1" ht="15.75" customHeight="1">
      <c r="A18" s="488" t="s">
        <v>696</v>
      </c>
      <c r="B18" s="497" t="s">
        <v>902</v>
      </c>
      <c r="C18" s="345"/>
      <c r="D18" s="505"/>
    </row>
    <row r="19" spans="1:4" s="440" customFormat="1" ht="15.75" customHeight="1">
      <c r="A19" s="510" t="s">
        <v>697</v>
      </c>
      <c r="B19" s="508" t="s">
        <v>691</v>
      </c>
      <c r="C19" s="500"/>
      <c r="D19" s="506"/>
    </row>
    <row r="20" spans="1:4" ht="15.45">
      <c r="A20" s="511"/>
      <c r="B20" s="509"/>
      <c r="C20" s="79"/>
      <c r="D20" s="507"/>
    </row>
  </sheetData>
  <mergeCells count="3">
    <mergeCell ref="A4:B6"/>
    <mergeCell ref="C4:C6"/>
    <mergeCell ref="D4:D6"/>
  </mergeCells>
  <hyperlinks>
    <hyperlink ref="F4" location="Index!A1" display="Index" xr:uid="{D093228E-3D62-4827-B0B4-9A97E6A34EB3}"/>
  </hyperlinks>
  <pageMargins left="0.7" right="0.7" top="0.75" bottom="0.75" header="0.3" footer="0.3"/>
  <ignoredErrors>
    <ignoredError sqref="A7:XFD19"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B3862-E49C-4523-A0BA-A6A634C9FB57}">
  <sheetPr>
    <tabColor rgb="FF005AB4"/>
  </sheetPr>
  <dimension ref="A1:I31"/>
  <sheetViews>
    <sheetView showGridLines="0" workbookViewId="0"/>
  </sheetViews>
  <sheetFormatPr defaultColWidth="8.84375" defaultRowHeight="12.9"/>
  <cols>
    <col min="1" max="1" width="10.53515625" style="5" customWidth="1"/>
    <col min="2" max="2" width="10" style="5" customWidth="1"/>
    <col min="3" max="3" width="50" style="5" customWidth="1"/>
    <col min="4" max="4" width="3.3046875" style="5" customWidth="1"/>
    <col min="5" max="5" width="38.3828125" style="5" customWidth="1"/>
    <col min="6" max="6" width="4.15234375" style="5" customWidth="1"/>
    <col min="7" max="7" width="7.3828125" style="5" customWidth="1"/>
    <col min="8" max="16384" width="8.84375" style="5"/>
  </cols>
  <sheetData>
    <row r="1" spans="1:9" s="693" customFormat="1" ht="12.45">
      <c r="A1" s="692" t="s">
        <v>1319</v>
      </c>
    </row>
    <row r="2" spans="1:9">
      <c r="A2" s="58"/>
    </row>
    <row r="3" spans="1:9">
      <c r="A3" s="31"/>
    </row>
    <row r="4" spans="1:9" ht="23.15">
      <c r="A4" s="847" t="s">
        <v>976</v>
      </c>
      <c r="B4" s="197" t="s">
        <v>805</v>
      </c>
      <c r="C4" s="848" t="s">
        <v>537</v>
      </c>
      <c r="D4" s="848"/>
      <c r="E4" s="848" t="s">
        <v>1554</v>
      </c>
      <c r="G4" s="97" t="s">
        <v>283</v>
      </c>
    </row>
    <row r="5" spans="1:9" s="400" customFormat="1" ht="57.9">
      <c r="A5" s="698" t="s">
        <v>1320</v>
      </c>
      <c r="B5" s="699" t="s">
        <v>978</v>
      </c>
      <c r="C5" s="700" t="s">
        <v>1321</v>
      </c>
      <c r="D5" s="700"/>
      <c r="E5" s="968" t="s">
        <v>1595</v>
      </c>
      <c r="I5" s="802"/>
    </row>
    <row r="6" spans="1:9" s="400" customFormat="1" ht="46.3">
      <c r="A6" s="702" t="s">
        <v>1322</v>
      </c>
      <c r="B6" s="703" t="s">
        <v>981</v>
      </c>
      <c r="C6" s="704" t="s">
        <v>1323</v>
      </c>
      <c r="D6" s="704"/>
      <c r="E6" s="968" t="s">
        <v>1595</v>
      </c>
    </row>
    <row r="7" spans="1:9" s="400" customFormat="1" ht="34.75">
      <c r="A7" s="702" t="s">
        <v>1546</v>
      </c>
      <c r="B7" s="703" t="s">
        <v>984</v>
      </c>
      <c r="C7" s="704" t="s">
        <v>1324</v>
      </c>
      <c r="D7" s="704"/>
      <c r="E7" s="968" t="s">
        <v>1595</v>
      </c>
    </row>
    <row r="8" spans="1:9" s="400" customFormat="1" ht="34.75">
      <c r="A8" s="702" t="s">
        <v>1325</v>
      </c>
      <c r="B8" s="703" t="s">
        <v>987</v>
      </c>
      <c r="C8" s="704" t="s">
        <v>1326</v>
      </c>
      <c r="D8" s="704"/>
      <c r="E8" s="968" t="s">
        <v>1595</v>
      </c>
    </row>
    <row r="9" spans="1:9" s="400" customFormat="1" ht="127.3">
      <c r="A9" s="702" t="s">
        <v>1327</v>
      </c>
      <c r="B9" s="703" t="s">
        <v>989</v>
      </c>
      <c r="C9" s="704" t="s">
        <v>1328</v>
      </c>
      <c r="D9" s="704"/>
      <c r="E9" s="968" t="s">
        <v>1595</v>
      </c>
    </row>
    <row r="10" spans="1:9" s="400" customFormat="1" ht="11.6"/>
    <row r="11" spans="1:9" s="400" customFormat="1" ht="11.6"/>
    <row r="12" spans="1:9" s="400" customFormat="1" ht="11.6"/>
    <row r="13" spans="1:9" s="400" customFormat="1" ht="11.6"/>
    <row r="14" spans="1:9" s="400" customFormat="1" ht="11.6"/>
    <row r="15" spans="1:9" s="400" customFormat="1" ht="11.6"/>
    <row r="16" spans="1:9" s="400" customFormat="1" ht="11.6"/>
    <row r="17" s="400" customFormat="1" ht="11.6"/>
    <row r="18" s="400" customFormat="1" ht="11.6"/>
    <row r="19" s="400" customFormat="1" ht="11.6"/>
    <row r="20" s="400" customFormat="1" ht="11.6"/>
    <row r="21" s="400" customFormat="1" ht="11.6"/>
    <row r="22" s="400" customFormat="1" ht="11.6"/>
    <row r="23" s="400" customFormat="1" ht="11.6"/>
    <row r="24" s="400" customFormat="1" ht="11.6"/>
    <row r="25" s="400" customFormat="1" ht="11.6"/>
    <row r="26" s="400" customFormat="1" ht="11.6"/>
    <row r="27" s="400" customFormat="1" ht="11.6"/>
    <row r="28" s="400" customFormat="1" ht="11.6"/>
    <row r="29" s="400" customFormat="1" ht="11.6"/>
    <row r="30" s="400" customFormat="1" ht="11.6"/>
    <row r="31" s="400" customFormat="1" ht="11.6"/>
  </sheetData>
  <hyperlinks>
    <hyperlink ref="G4" location="Index!A1" display="Index" xr:uid="{1F942E8D-7FAB-44C0-8DE8-E46594A6B031}"/>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5AB4"/>
  </sheetPr>
  <dimension ref="A1:L18"/>
  <sheetViews>
    <sheetView showGridLines="0" workbookViewId="0"/>
  </sheetViews>
  <sheetFormatPr defaultColWidth="9.3046875" defaultRowHeight="15.75" customHeight="1"/>
  <cols>
    <col min="1" max="1" width="5" style="41" customWidth="1"/>
    <col min="2" max="2" width="54.3046875" style="41" customWidth="1"/>
    <col min="3" max="4" width="16.3046875" style="46" customWidth="1"/>
    <col min="5" max="7" width="13.3046875" style="41" customWidth="1"/>
    <col min="8" max="9" width="13.69140625" style="41" customWidth="1"/>
    <col min="10" max="10" width="13" style="41" customWidth="1"/>
    <col min="11" max="11" width="3.69140625" style="41" customWidth="1"/>
    <col min="12" max="12" width="8.53515625" style="41" customWidth="1"/>
    <col min="13" max="16384" width="9.3046875" style="41"/>
  </cols>
  <sheetData>
    <row r="1" spans="1:12" ht="15.75" customHeight="1">
      <c r="A1" s="15" t="s">
        <v>760</v>
      </c>
      <c r="C1" s="30"/>
      <c r="D1" s="30"/>
      <c r="E1" s="10"/>
      <c r="F1" s="10"/>
      <c r="G1" s="10"/>
    </row>
    <row r="2" spans="1:12" s="51" customFormat="1" ht="15" customHeight="1">
      <c r="B2" s="78"/>
      <c r="C2" s="301"/>
      <c r="D2" s="301"/>
      <c r="E2" s="78"/>
      <c r="F2" s="78"/>
      <c r="G2" s="78"/>
    </row>
    <row r="3" spans="1:12" s="51" customFormat="1" ht="15" customHeight="1">
      <c r="B3" s="78"/>
      <c r="C3" s="301" t="s">
        <v>44</v>
      </c>
      <c r="D3" s="301" t="s">
        <v>45</v>
      </c>
      <c r="E3" s="301" t="s">
        <v>46</v>
      </c>
      <c r="F3" s="301" t="s">
        <v>84</v>
      </c>
      <c r="G3" s="301" t="s">
        <v>85</v>
      </c>
      <c r="H3" s="512" t="s">
        <v>295</v>
      </c>
      <c r="I3" s="512" t="s">
        <v>261</v>
      </c>
      <c r="J3" s="512" t="s">
        <v>291</v>
      </c>
    </row>
    <row r="4" spans="1:12" s="51" customFormat="1" ht="15" customHeight="1">
      <c r="A4" s="380"/>
      <c r="B4" s="380"/>
      <c r="C4" s="1025" t="s">
        <v>438</v>
      </c>
      <c r="D4" s="1025" t="s">
        <v>439</v>
      </c>
      <c r="E4" s="1025" t="s">
        <v>440</v>
      </c>
      <c r="F4" s="1025" t="s">
        <v>441</v>
      </c>
      <c r="G4" s="1025" t="s">
        <v>442</v>
      </c>
      <c r="H4" s="1025" t="s">
        <v>454</v>
      </c>
      <c r="I4" s="380"/>
      <c r="J4" s="380"/>
      <c r="L4" s="97" t="s">
        <v>283</v>
      </c>
    </row>
    <row r="5" spans="1:12" s="51" customFormat="1" ht="15" customHeight="1">
      <c r="A5" s="380"/>
      <c r="B5" s="380"/>
      <c r="C5" s="1025"/>
      <c r="D5" s="1025"/>
      <c r="E5" s="1025"/>
      <c r="F5" s="1025"/>
      <c r="G5" s="1025"/>
      <c r="H5" s="1025"/>
      <c r="I5" s="380"/>
      <c r="J5" s="380"/>
      <c r="L5" s="513"/>
    </row>
    <row r="6" spans="1:12" s="51" customFormat="1" ht="15" customHeight="1">
      <c r="A6" s="380"/>
      <c r="B6" s="380"/>
      <c r="C6" s="1025"/>
      <c r="D6" s="1025"/>
      <c r="E6" s="1025"/>
      <c r="F6" s="1025"/>
      <c r="G6" s="1025"/>
      <c r="H6" s="1025"/>
      <c r="I6" s="380"/>
      <c r="J6" s="380"/>
      <c r="L6" s="513"/>
    </row>
    <row r="7" spans="1:12" s="51" customFormat="1" ht="15" customHeight="1">
      <c r="A7" s="1135" t="s">
        <v>1056</v>
      </c>
      <c r="B7" s="1135"/>
      <c r="C7" s="1027"/>
      <c r="D7" s="1027"/>
      <c r="E7" s="1027"/>
      <c r="F7" s="1027"/>
      <c r="G7" s="1027"/>
      <c r="H7" s="1027" t="s">
        <v>433</v>
      </c>
      <c r="I7" s="235" t="s">
        <v>403</v>
      </c>
      <c r="J7" s="235" t="s">
        <v>82</v>
      </c>
    </row>
    <row r="8" spans="1:12" s="59" customFormat="1" ht="15.75" customHeight="1">
      <c r="A8" s="178" t="s">
        <v>443</v>
      </c>
      <c r="B8" s="514" t="s">
        <v>445</v>
      </c>
      <c r="C8" s="515"/>
      <c r="D8" s="515"/>
      <c r="E8" s="516"/>
      <c r="F8" s="517">
        <v>1.4</v>
      </c>
      <c r="G8" s="515"/>
      <c r="H8" s="515"/>
      <c r="I8" s="515"/>
      <c r="J8" s="515"/>
      <c r="K8" s="518"/>
    </row>
    <row r="9" spans="1:12" s="59" customFormat="1" ht="15.75" customHeight="1">
      <c r="A9" s="178" t="s">
        <v>444</v>
      </c>
      <c r="B9" s="514" t="s">
        <v>446</v>
      </c>
      <c r="C9" s="515"/>
      <c r="D9" s="515"/>
      <c r="E9" s="516"/>
      <c r="F9" s="517">
        <v>1.4</v>
      </c>
      <c r="G9" s="515"/>
      <c r="H9" s="515"/>
      <c r="I9" s="515"/>
      <c r="J9" s="515"/>
      <c r="K9" s="518"/>
    </row>
    <row r="10" spans="1:12" s="59" customFormat="1" ht="15.75" customHeight="1">
      <c r="A10" s="178">
        <v>1</v>
      </c>
      <c r="B10" s="514" t="s">
        <v>447</v>
      </c>
      <c r="C10" s="515">
        <v>3768.4966439999998</v>
      </c>
      <c r="D10" s="515">
        <v>13210.568132</v>
      </c>
      <c r="E10" s="516"/>
      <c r="F10" s="517">
        <v>1.4</v>
      </c>
      <c r="G10" s="515">
        <v>26795.850167000001</v>
      </c>
      <c r="H10" s="515">
        <v>23770.690686000002</v>
      </c>
      <c r="I10" s="515">
        <v>23770.690686000002</v>
      </c>
      <c r="J10" s="515">
        <v>13695.443522</v>
      </c>
      <c r="K10" s="518"/>
    </row>
    <row r="11" spans="1:12" s="59" customFormat="1" ht="15.75" customHeight="1">
      <c r="A11" s="178">
        <v>2</v>
      </c>
      <c r="B11" s="514" t="s">
        <v>434</v>
      </c>
      <c r="C11" s="516"/>
      <c r="D11" s="516"/>
      <c r="E11" s="519"/>
      <c r="F11" s="519"/>
      <c r="G11" s="519"/>
      <c r="H11" s="519"/>
      <c r="I11" s="519"/>
      <c r="J11" s="519"/>
      <c r="K11" s="518"/>
    </row>
    <row r="12" spans="1:12" s="59" customFormat="1" ht="15.75" customHeight="1">
      <c r="A12" s="178" t="s">
        <v>448</v>
      </c>
      <c r="B12" s="59" t="s">
        <v>449</v>
      </c>
      <c r="C12" s="516"/>
      <c r="D12" s="516"/>
      <c r="E12" s="515"/>
      <c r="F12" s="516"/>
      <c r="G12" s="515"/>
      <c r="H12" s="515"/>
      <c r="I12" s="515"/>
      <c r="J12" s="515"/>
      <c r="K12" s="518"/>
    </row>
    <row r="13" spans="1:12" s="59" customFormat="1" ht="15.75" customHeight="1">
      <c r="A13" s="178" t="s">
        <v>451</v>
      </c>
      <c r="B13" s="175" t="s">
        <v>450</v>
      </c>
      <c r="C13" s="516"/>
      <c r="D13" s="516"/>
      <c r="E13" s="515"/>
      <c r="F13" s="516"/>
      <c r="G13" s="515"/>
      <c r="H13" s="515"/>
      <c r="I13" s="515"/>
      <c r="J13" s="515"/>
      <c r="K13" s="518"/>
    </row>
    <row r="14" spans="1:12" s="59" customFormat="1" ht="15.75" customHeight="1">
      <c r="A14" s="178" t="s">
        <v>452</v>
      </c>
      <c r="B14" s="59" t="s">
        <v>453</v>
      </c>
      <c r="C14" s="516"/>
      <c r="D14" s="516"/>
      <c r="E14" s="515"/>
      <c r="F14" s="516"/>
      <c r="G14" s="515"/>
      <c r="H14" s="515"/>
      <c r="I14" s="515"/>
      <c r="J14" s="515"/>
      <c r="K14" s="518"/>
    </row>
    <row r="15" spans="1:12" s="59" customFormat="1" ht="15.75" customHeight="1">
      <c r="A15" s="178">
        <v>3</v>
      </c>
      <c r="B15" s="59" t="s">
        <v>435</v>
      </c>
      <c r="C15" s="516"/>
      <c r="D15" s="516"/>
      <c r="E15" s="516"/>
      <c r="F15" s="516"/>
      <c r="G15" s="519"/>
      <c r="H15" s="515"/>
      <c r="I15" s="515"/>
      <c r="J15" s="515"/>
      <c r="K15" s="518"/>
    </row>
    <row r="16" spans="1:12" s="59" customFormat="1" ht="15.75" customHeight="1">
      <c r="A16" s="178">
        <v>4</v>
      </c>
      <c r="B16" s="59" t="s">
        <v>436</v>
      </c>
      <c r="C16" s="516"/>
      <c r="D16" s="516"/>
      <c r="E16" s="516"/>
      <c r="F16" s="516"/>
      <c r="G16" s="515">
        <v>11031.877745</v>
      </c>
      <c r="H16" s="515">
        <v>1899.096245</v>
      </c>
      <c r="I16" s="515">
        <v>1899.096245</v>
      </c>
      <c r="J16" s="515">
        <v>949.54812200000003</v>
      </c>
      <c r="K16" s="518"/>
    </row>
    <row r="17" spans="1:10" s="514" customFormat="1" ht="15.75" customHeight="1">
      <c r="A17" s="520">
        <v>5</v>
      </c>
      <c r="B17" s="521" t="s">
        <v>437</v>
      </c>
      <c r="C17" s="522"/>
      <c r="D17" s="522"/>
      <c r="E17" s="522"/>
      <c r="F17" s="522"/>
      <c r="G17" s="523"/>
      <c r="H17" s="523"/>
      <c r="I17" s="523"/>
      <c r="J17" s="523"/>
    </row>
    <row r="18" spans="1:10" s="514" customFormat="1" ht="15.75" customHeight="1">
      <c r="A18" s="524">
        <v>6</v>
      </c>
      <c r="B18" s="219" t="s">
        <v>79</v>
      </c>
      <c r="C18" s="525"/>
      <c r="D18" s="525"/>
      <c r="E18" s="525"/>
      <c r="F18" s="525"/>
      <c r="G18" s="526">
        <v>37827.727912000002</v>
      </c>
      <c r="H18" s="526">
        <v>25669.786931000002</v>
      </c>
      <c r="I18" s="526">
        <v>25669.786931000002</v>
      </c>
      <c r="J18" s="526">
        <v>14644.991644</v>
      </c>
    </row>
  </sheetData>
  <mergeCells count="7">
    <mergeCell ref="H4:H7"/>
    <mergeCell ref="D4:D7"/>
    <mergeCell ref="E4:E7"/>
    <mergeCell ref="A7:B7"/>
    <mergeCell ref="C4:C7"/>
    <mergeCell ref="F4:F7"/>
    <mergeCell ref="G4:G7"/>
  </mergeCells>
  <hyperlinks>
    <hyperlink ref="L4" location="Index!A1" display="Index" xr:uid="{00000000-0004-0000-18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5AB4"/>
  </sheetPr>
  <dimension ref="A1:F17"/>
  <sheetViews>
    <sheetView showGridLines="0" workbookViewId="0"/>
  </sheetViews>
  <sheetFormatPr defaultColWidth="9.3046875" defaultRowHeight="15.75" customHeight="1"/>
  <cols>
    <col min="1" max="1" width="5" style="41" customWidth="1"/>
    <col min="2" max="2" width="69.69140625" style="41" customWidth="1"/>
    <col min="3" max="3" width="16.3828125" style="46" customWidth="1"/>
    <col min="4" max="4" width="13.53515625" style="41" customWidth="1"/>
    <col min="5" max="5" width="3.3046875" style="41" customWidth="1"/>
    <col min="6" max="6" width="8.53515625" style="41" customWidth="1"/>
    <col min="7" max="16384" width="9.3046875" style="41"/>
  </cols>
  <sheetData>
    <row r="1" spans="1:6" ht="15.75" customHeight="1">
      <c r="A1" s="15" t="s">
        <v>405</v>
      </c>
      <c r="C1" s="30"/>
      <c r="D1" s="10"/>
    </row>
    <row r="2" spans="1:6" s="491" customFormat="1" ht="15.75" customHeight="1">
      <c r="B2" s="335"/>
      <c r="C2" s="337"/>
      <c r="D2" s="336"/>
    </row>
    <row r="3" spans="1:6" s="491" customFormat="1" ht="15.75" customHeight="1">
      <c r="B3" s="336"/>
      <c r="C3" s="337" t="s">
        <v>44</v>
      </c>
      <c r="D3" s="337" t="s">
        <v>45</v>
      </c>
    </row>
    <row r="4" spans="1:6" s="491" customFormat="1" ht="15.75" customHeight="1">
      <c r="A4" s="322"/>
      <c r="B4" s="322"/>
      <c r="C4" s="839"/>
      <c r="D4" s="840"/>
      <c r="F4" s="97" t="s">
        <v>283</v>
      </c>
    </row>
    <row r="5" spans="1:6" s="344" customFormat="1" ht="15.75" customHeight="1">
      <c r="A5" s="443" t="s">
        <v>1056</v>
      </c>
      <c r="B5" s="443"/>
      <c r="C5" s="845" t="s">
        <v>403</v>
      </c>
      <c r="D5" s="846" t="s">
        <v>82</v>
      </c>
    </row>
    <row r="6" spans="1:6" s="344" customFormat="1" ht="15.75" customHeight="1">
      <c r="A6" s="342">
        <v>1</v>
      </c>
      <c r="B6" s="492" t="s">
        <v>406</v>
      </c>
      <c r="C6" s="493"/>
      <c r="D6" s="343"/>
    </row>
    <row r="7" spans="1:6" s="344" customFormat="1" ht="15.75" customHeight="1">
      <c r="A7" s="342">
        <v>2</v>
      </c>
      <c r="B7" s="492" t="s">
        <v>407</v>
      </c>
      <c r="C7" s="439"/>
      <c r="D7" s="343"/>
    </row>
    <row r="8" spans="1:6" s="344" customFormat="1" ht="15.75" customHeight="1">
      <c r="A8" s="342">
        <v>3</v>
      </c>
      <c r="B8" s="492" t="s">
        <v>408</v>
      </c>
      <c r="C8" s="439"/>
      <c r="D8" s="343"/>
    </row>
    <row r="9" spans="1:6" s="344" customFormat="1" ht="15.75" customHeight="1">
      <c r="A9" s="342">
        <v>4</v>
      </c>
      <c r="B9" s="492" t="s">
        <v>409</v>
      </c>
      <c r="C9" s="493">
        <v>16796.664115</v>
      </c>
      <c r="D9" s="493">
        <v>6009.9672790000004</v>
      </c>
    </row>
    <row r="10" spans="1:6" s="344" customFormat="1" ht="15.75" customHeight="1">
      <c r="A10" s="355" t="s">
        <v>404</v>
      </c>
      <c r="B10" s="527" t="s">
        <v>410</v>
      </c>
      <c r="C10" s="528"/>
      <c r="D10" s="356"/>
    </row>
    <row r="11" spans="1:6" s="344" customFormat="1" ht="15.75" customHeight="1">
      <c r="A11" s="529">
        <v>5</v>
      </c>
      <c r="B11" s="530" t="s">
        <v>411</v>
      </c>
      <c r="C11" s="360">
        <f>+C9</f>
        <v>16796.664115</v>
      </c>
      <c r="D11" s="360">
        <f>+D9</f>
        <v>6009.9672790000004</v>
      </c>
    </row>
    <row r="12" spans="1:6" s="10" customFormat="1" ht="15.75" customHeight="1">
      <c r="C12" s="33"/>
      <c r="D12" s="33"/>
    </row>
    <row r="13" spans="1:6" ht="15.75" customHeight="1">
      <c r="B13" s="10"/>
      <c r="C13" s="33"/>
      <c r="D13" s="33"/>
    </row>
    <row r="14" spans="1:6" ht="15.75" customHeight="1">
      <c r="B14" s="10"/>
      <c r="C14" s="33"/>
      <c r="D14" s="33"/>
    </row>
    <row r="15" spans="1:6" ht="15.75" customHeight="1">
      <c r="B15" s="10"/>
      <c r="C15" s="33"/>
      <c r="D15" s="33"/>
    </row>
    <row r="16" spans="1:6" ht="15.75" customHeight="1">
      <c r="B16" s="10"/>
      <c r="C16" s="33"/>
      <c r="D16" s="33"/>
    </row>
    <row r="17" spans="2:4" ht="15.75" customHeight="1">
      <c r="B17" s="10"/>
      <c r="C17" s="33"/>
      <c r="D17" s="33"/>
    </row>
  </sheetData>
  <hyperlinks>
    <hyperlink ref="F4" location="Index!A1" display="Index" xr:uid="{00000000-0004-0000-19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5AB4"/>
  </sheetPr>
  <dimension ref="A1:P19"/>
  <sheetViews>
    <sheetView showGridLines="0" zoomScaleNormal="100" workbookViewId="0"/>
  </sheetViews>
  <sheetFormatPr defaultColWidth="9.3046875" defaultRowHeight="15.75" customHeight="1"/>
  <cols>
    <col min="1" max="1" width="5" style="41" customWidth="1"/>
    <col min="2" max="2" width="47.84375" style="41" bestFit="1" customWidth="1"/>
    <col min="3" max="6" width="9.53515625" style="46" customWidth="1"/>
    <col min="7" max="13" width="9.53515625" style="41" customWidth="1"/>
    <col min="14" max="14" width="17.3046875" style="41" customWidth="1"/>
    <col min="15" max="15" width="3.15234375" style="41" customWidth="1"/>
    <col min="16" max="16" width="8.53515625" style="41" customWidth="1"/>
    <col min="17" max="16384" width="9.3046875" style="41"/>
  </cols>
  <sheetData>
    <row r="1" spans="1:16" ht="15.75" customHeight="1">
      <c r="A1" s="15" t="s">
        <v>413</v>
      </c>
      <c r="C1" s="30"/>
      <c r="D1" s="30"/>
      <c r="E1" s="30"/>
      <c r="F1" s="30"/>
      <c r="G1" s="10"/>
    </row>
    <row r="2" spans="1:16" s="491" customFormat="1" ht="15.75" customHeight="1">
      <c r="A2" s="335"/>
      <c r="C2" s="337"/>
      <c r="D2" s="337"/>
      <c r="E2" s="337"/>
      <c r="F2" s="337"/>
      <c r="G2" s="336"/>
    </row>
    <row r="3" spans="1:16" s="491" customFormat="1" ht="15.75" customHeight="1">
      <c r="B3" s="336"/>
      <c r="C3" s="337" t="s">
        <v>44</v>
      </c>
      <c r="D3" s="337" t="s">
        <v>45</v>
      </c>
      <c r="E3" s="337" t="s">
        <v>46</v>
      </c>
      <c r="F3" s="337" t="s">
        <v>84</v>
      </c>
      <c r="G3" s="337" t="s">
        <v>85</v>
      </c>
      <c r="H3" s="531" t="s">
        <v>295</v>
      </c>
      <c r="I3" s="531" t="s">
        <v>261</v>
      </c>
      <c r="J3" s="531" t="s">
        <v>291</v>
      </c>
      <c r="K3" s="531" t="s">
        <v>298</v>
      </c>
      <c r="L3" s="531" t="s">
        <v>299</v>
      </c>
      <c r="M3" s="531" t="s">
        <v>300</v>
      </c>
      <c r="N3" s="531" t="s">
        <v>301</v>
      </c>
    </row>
    <row r="4" spans="1:16" s="344" customFormat="1" ht="15.75" customHeight="1">
      <c r="A4" s="443" t="s">
        <v>1056</v>
      </c>
      <c r="B4" s="443"/>
      <c r="C4" s="1009" t="s">
        <v>414</v>
      </c>
      <c r="D4" s="1009"/>
      <c r="E4" s="1009"/>
      <c r="F4" s="1009"/>
      <c r="G4" s="1009"/>
      <c r="H4" s="1009"/>
      <c r="I4" s="1009"/>
      <c r="J4" s="1009"/>
      <c r="K4" s="1009"/>
      <c r="L4" s="1009"/>
      <c r="M4" s="1009"/>
      <c r="N4" s="1010" t="s">
        <v>294</v>
      </c>
      <c r="P4" s="97" t="s">
        <v>283</v>
      </c>
    </row>
    <row r="5" spans="1:16" s="344" customFormat="1" ht="15.75" customHeight="1">
      <c r="A5" s="443"/>
      <c r="B5" s="443" t="s">
        <v>388</v>
      </c>
      <c r="C5" s="844">
        <v>0</v>
      </c>
      <c r="D5" s="844">
        <v>0.02</v>
      </c>
      <c r="E5" s="844">
        <v>0.04</v>
      </c>
      <c r="F5" s="844">
        <v>0.1</v>
      </c>
      <c r="G5" s="844">
        <v>0.2</v>
      </c>
      <c r="H5" s="844">
        <v>0.5</v>
      </c>
      <c r="I5" s="844">
        <v>0.7</v>
      </c>
      <c r="J5" s="844">
        <v>0.75</v>
      </c>
      <c r="K5" s="844">
        <v>1</v>
      </c>
      <c r="L5" s="844">
        <v>1.5</v>
      </c>
      <c r="M5" s="844" t="s">
        <v>399</v>
      </c>
      <c r="N5" s="1009"/>
    </row>
    <row r="6" spans="1:16" s="344" customFormat="1" ht="15.75" customHeight="1">
      <c r="A6" s="342">
        <v>1</v>
      </c>
      <c r="B6" s="492" t="s">
        <v>412</v>
      </c>
      <c r="C6" s="493">
        <v>137.59796600000001</v>
      </c>
      <c r="D6" s="493"/>
      <c r="E6" s="493"/>
      <c r="F6" s="493"/>
      <c r="G6" s="493"/>
      <c r="H6" s="493"/>
      <c r="I6" s="493"/>
      <c r="J6" s="493"/>
      <c r="K6" s="493"/>
      <c r="L6" s="493"/>
      <c r="M6" s="493"/>
      <c r="N6" s="343">
        <f>+C6</f>
        <v>137.59796600000001</v>
      </c>
    </row>
    <row r="7" spans="1:16" s="344" customFormat="1" ht="15.75" customHeight="1">
      <c r="A7" s="342">
        <v>2</v>
      </c>
      <c r="B7" s="492" t="s">
        <v>347</v>
      </c>
      <c r="C7" s="493"/>
      <c r="D7" s="493"/>
      <c r="E7" s="493"/>
      <c r="F7" s="493"/>
      <c r="G7" s="493"/>
      <c r="H7" s="493"/>
      <c r="I7" s="493"/>
      <c r="J7" s="493"/>
      <c r="K7" s="493"/>
      <c r="L7" s="493"/>
      <c r="M7" s="493"/>
      <c r="N7" s="343"/>
    </row>
    <row r="8" spans="1:16" s="344" customFormat="1" ht="15.75" customHeight="1">
      <c r="A8" s="342">
        <v>3</v>
      </c>
      <c r="B8" s="492" t="s">
        <v>348</v>
      </c>
      <c r="C8" s="493"/>
      <c r="D8" s="493"/>
      <c r="E8" s="493"/>
      <c r="F8" s="493"/>
      <c r="G8" s="493"/>
      <c r="H8" s="493"/>
      <c r="I8" s="493"/>
      <c r="J8" s="493"/>
      <c r="K8" s="493"/>
      <c r="L8" s="493"/>
      <c r="M8" s="493"/>
      <c r="N8" s="343"/>
    </row>
    <row r="9" spans="1:16" s="344" customFormat="1" ht="15.75" customHeight="1">
      <c r="A9" s="342">
        <v>4</v>
      </c>
      <c r="B9" s="492" t="s">
        <v>349</v>
      </c>
      <c r="C9" s="493"/>
      <c r="D9" s="493"/>
      <c r="E9" s="493"/>
      <c r="F9" s="493"/>
      <c r="G9" s="493"/>
      <c r="H9" s="493"/>
      <c r="I9" s="493"/>
      <c r="J9" s="493"/>
      <c r="K9" s="493"/>
      <c r="L9" s="493"/>
      <c r="M9" s="493"/>
      <c r="N9" s="343"/>
    </row>
    <row r="10" spans="1:16" s="344" customFormat="1" ht="15.75" customHeight="1">
      <c r="A10" s="342">
        <v>5</v>
      </c>
      <c r="B10" s="492" t="s">
        <v>866</v>
      </c>
      <c r="C10" s="493"/>
      <c r="D10" s="493"/>
      <c r="E10" s="493"/>
      <c r="F10" s="493"/>
      <c r="G10" s="493"/>
      <c r="H10" s="493"/>
      <c r="I10" s="493"/>
      <c r="J10" s="493"/>
      <c r="K10" s="493"/>
      <c r="L10" s="493"/>
      <c r="M10" s="493"/>
      <c r="N10" s="343"/>
    </row>
    <row r="11" spans="1:16" s="344" customFormat="1" ht="15.75" customHeight="1">
      <c r="A11" s="342">
        <v>6</v>
      </c>
      <c r="B11" s="492" t="s">
        <v>350</v>
      </c>
      <c r="C11" s="493"/>
      <c r="D11" s="493"/>
      <c r="E11" s="493"/>
      <c r="F11" s="493"/>
      <c r="G11" s="493">
        <v>7805.5447690000001</v>
      </c>
      <c r="H11" s="493">
        <v>8465.9304339999999</v>
      </c>
      <c r="I11" s="493"/>
      <c r="J11" s="493"/>
      <c r="K11" s="493"/>
      <c r="L11" s="493"/>
      <c r="M11" s="493"/>
      <c r="N11" s="343">
        <f>+SUM(G11:M11)</f>
        <v>16271.475203</v>
      </c>
    </row>
    <row r="12" spans="1:16" s="344" customFormat="1" ht="15.75" customHeight="1">
      <c r="A12" s="342">
        <v>7</v>
      </c>
      <c r="B12" s="492" t="s">
        <v>351</v>
      </c>
      <c r="C12" s="493"/>
      <c r="D12" s="493"/>
      <c r="E12" s="493"/>
      <c r="F12" s="493"/>
      <c r="G12" s="493"/>
      <c r="H12" s="493">
        <v>99.823250000000002</v>
      </c>
      <c r="I12" s="493"/>
      <c r="J12" s="493"/>
      <c r="K12" s="493">
        <v>8676.3163550000008</v>
      </c>
      <c r="L12" s="493"/>
      <c r="M12" s="493"/>
      <c r="N12" s="343">
        <f>+SUM(G12:M12)</f>
        <v>8776.1396050000003</v>
      </c>
    </row>
    <row r="13" spans="1:16" s="344" customFormat="1" ht="15.75" customHeight="1">
      <c r="A13" s="342">
        <v>8</v>
      </c>
      <c r="B13" s="492" t="s">
        <v>352</v>
      </c>
      <c r="C13" s="493"/>
      <c r="D13" s="493"/>
      <c r="E13" s="493"/>
      <c r="F13" s="493"/>
      <c r="G13" s="493"/>
      <c r="H13" s="493"/>
      <c r="I13" s="493"/>
      <c r="J13" s="493">
        <v>484.81855200000001</v>
      </c>
      <c r="K13" s="493"/>
      <c r="L13" s="493"/>
      <c r="M13" s="493"/>
      <c r="N13" s="343">
        <f>+SUM(G13:M13)</f>
        <v>484.81855200000001</v>
      </c>
    </row>
    <row r="14" spans="1:16" s="344" customFormat="1" ht="15.75" customHeight="1">
      <c r="A14" s="342">
        <v>9</v>
      </c>
      <c r="B14" s="652" t="s">
        <v>415</v>
      </c>
      <c r="C14" s="493"/>
      <c r="D14" s="493"/>
      <c r="E14" s="493"/>
      <c r="F14" s="493"/>
      <c r="G14" s="493"/>
      <c r="H14" s="493"/>
      <c r="I14" s="493"/>
      <c r="J14" s="493"/>
      <c r="K14" s="493"/>
      <c r="L14" s="493"/>
      <c r="M14" s="493"/>
      <c r="N14" s="343"/>
    </row>
    <row r="15" spans="1:16" s="344" customFormat="1" ht="15.75" customHeight="1">
      <c r="A15" s="355">
        <v>10</v>
      </c>
      <c r="B15" s="527" t="s">
        <v>391</v>
      </c>
      <c r="C15" s="528"/>
      <c r="D15" s="528"/>
      <c r="E15" s="528"/>
      <c r="F15" s="528"/>
      <c r="G15" s="528"/>
      <c r="H15" s="528"/>
      <c r="I15" s="528"/>
      <c r="J15" s="528"/>
      <c r="K15" s="528"/>
      <c r="L15" s="528"/>
      <c r="M15" s="528"/>
      <c r="N15" s="356"/>
    </row>
    <row r="16" spans="1:16" s="344" customFormat="1" ht="15.75" customHeight="1">
      <c r="A16" s="529">
        <v>11</v>
      </c>
      <c r="B16" s="530" t="s">
        <v>79</v>
      </c>
      <c r="C16" s="653">
        <v>137.59796600000001</v>
      </c>
      <c r="D16" s="653">
        <v>0</v>
      </c>
      <c r="E16" s="653">
        <v>0</v>
      </c>
      <c r="F16" s="653">
        <v>0</v>
      </c>
      <c r="G16" s="653">
        <v>7805.5447690000001</v>
      </c>
      <c r="H16" s="653">
        <v>8565.7536839999993</v>
      </c>
      <c r="I16" s="653">
        <v>0</v>
      </c>
      <c r="J16" s="653">
        <v>484.81855200000001</v>
      </c>
      <c r="K16" s="653">
        <v>8676.3163550000008</v>
      </c>
      <c r="L16" s="653">
        <v>0</v>
      </c>
      <c r="M16" s="653">
        <v>0</v>
      </c>
      <c r="N16" s="653">
        <v>25670.031326000004</v>
      </c>
    </row>
    <row r="17" spans="1:14" ht="15.75" customHeight="1">
      <c r="A17" s="42"/>
      <c r="B17" s="10"/>
      <c r="C17" s="33"/>
      <c r="D17" s="33"/>
      <c r="E17" s="33"/>
      <c r="F17" s="33"/>
      <c r="G17" s="33"/>
      <c r="H17" s="33"/>
      <c r="I17" s="33"/>
      <c r="J17" s="33"/>
      <c r="K17" s="33"/>
      <c r="L17" s="33"/>
      <c r="M17" s="33"/>
      <c r="N17" s="33"/>
    </row>
    <row r="18" spans="1:14" ht="15.75" customHeight="1">
      <c r="B18" s="10"/>
      <c r="C18" s="33"/>
      <c r="D18" s="33"/>
      <c r="E18" s="33"/>
      <c r="F18" s="33"/>
      <c r="G18" s="33"/>
      <c r="H18" s="33"/>
      <c r="I18" s="33"/>
      <c r="J18" s="33"/>
      <c r="K18" s="33"/>
      <c r="L18" s="33"/>
      <c r="M18" s="33"/>
      <c r="N18" s="33"/>
    </row>
    <row r="19" spans="1:14" ht="15.75" customHeight="1">
      <c r="B19" s="10"/>
      <c r="C19" s="33"/>
      <c r="D19" s="33"/>
      <c r="E19" s="33"/>
      <c r="F19" s="33"/>
      <c r="G19" s="33"/>
      <c r="H19" s="33"/>
      <c r="I19" s="33"/>
      <c r="J19" s="33"/>
      <c r="K19" s="33"/>
      <c r="L19" s="33"/>
      <c r="M19" s="33"/>
      <c r="N19" s="33"/>
    </row>
  </sheetData>
  <mergeCells count="2">
    <mergeCell ref="C4:M4"/>
    <mergeCell ref="N4:N5"/>
  </mergeCells>
  <hyperlinks>
    <hyperlink ref="P4" location="Index!A1" display="Index" xr:uid="{00000000-0004-0000-1A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5AB4"/>
  </sheetPr>
  <dimension ref="A1:O18"/>
  <sheetViews>
    <sheetView showGridLines="0" workbookViewId="0"/>
  </sheetViews>
  <sheetFormatPr defaultColWidth="9.3046875" defaultRowHeight="15.75" customHeight="1"/>
  <cols>
    <col min="1" max="1" width="3.69140625" style="41" customWidth="1"/>
    <col min="2" max="2" width="25" style="41" customWidth="1"/>
    <col min="3" max="3" width="13.53515625" style="46" customWidth="1"/>
    <col min="4" max="4" width="13.53515625" style="41" customWidth="1"/>
    <col min="5" max="5" width="1.3828125" style="41" customWidth="1"/>
    <col min="6" max="7" width="13.53515625" style="41" customWidth="1"/>
    <col min="8" max="8" width="1.3828125" style="41" customWidth="1"/>
    <col min="9" max="10" width="14.3046875" style="41" customWidth="1"/>
    <col min="11" max="11" width="1.69140625" style="41" customWidth="1"/>
    <col min="12" max="12" width="14.3046875" style="41" customWidth="1"/>
    <col min="13" max="13" width="13.53515625" style="41" customWidth="1"/>
    <col min="14" max="14" width="3.53515625" style="41" customWidth="1"/>
    <col min="15" max="15" width="8.53515625" style="41" customWidth="1"/>
    <col min="16" max="16384" width="9.3046875" style="41"/>
  </cols>
  <sheetData>
    <row r="1" spans="1:15" ht="15.75" customHeight="1">
      <c r="A1" s="15" t="s">
        <v>429</v>
      </c>
      <c r="B1" s="15"/>
      <c r="C1" s="30"/>
      <c r="D1" s="10"/>
    </row>
    <row r="2" spans="1:15" s="491" customFormat="1" ht="15.75" customHeight="1">
      <c r="A2" s="335"/>
      <c r="B2" s="335"/>
      <c r="C2" s="337"/>
      <c r="D2" s="336"/>
    </row>
    <row r="3" spans="1:15" s="491" customFormat="1" ht="15.75" customHeight="1">
      <c r="C3" s="337" t="s">
        <v>44</v>
      </c>
      <c r="D3" s="337" t="s">
        <v>45</v>
      </c>
      <c r="E3" s="531"/>
      <c r="F3" s="531" t="s">
        <v>46</v>
      </c>
      <c r="G3" s="531" t="s">
        <v>84</v>
      </c>
      <c r="H3" s="531"/>
      <c r="I3" s="531" t="s">
        <v>85</v>
      </c>
      <c r="J3" s="531" t="s">
        <v>295</v>
      </c>
      <c r="K3" s="531"/>
      <c r="L3" s="531" t="s">
        <v>261</v>
      </c>
      <c r="M3" s="531" t="s">
        <v>291</v>
      </c>
    </row>
    <row r="4" spans="1:15" s="491" customFormat="1" ht="16.5" customHeight="1">
      <c r="A4" s="534" t="s">
        <v>1056</v>
      </c>
      <c r="B4" s="534"/>
      <c r="C4" s="1010" t="s">
        <v>416</v>
      </c>
      <c r="D4" s="1010"/>
      <c r="E4" s="1136"/>
      <c r="F4" s="1010"/>
      <c r="G4" s="1010"/>
      <c r="H4" s="535"/>
      <c r="I4" s="1009" t="s">
        <v>417</v>
      </c>
      <c r="J4" s="1009"/>
      <c r="K4" s="1009"/>
      <c r="L4" s="1009"/>
      <c r="M4" s="1009"/>
      <c r="O4" s="97" t="s">
        <v>283</v>
      </c>
    </row>
    <row r="5" spans="1:15" s="491" customFormat="1" ht="24" customHeight="1">
      <c r="A5" s="535"/>
      <c r="B5" s="535"/>
      <c r="C5" s="1071" t="s">
        <v>418</v>
      </c>
      <c r="D5" s="1071"/>
      <c r="E5" s="323"/>
      <c r="F5" s="1071" t="s">
        <v>419</v>
      </c>
      <c r="G5" s="1071"/>
      <c r="H5" s="324"/>
      <c r="I5" s="1071" t="s">
        <v>420</v>
      </c>
      <c r="J5" s="1071"/>
      <c r="K5" s="324"/>
      <c r="L5" s="1071" t="s">
        <v>430</v>
      </c>
      <c r="M5" s="1071"/>
    </row>
    <row r="6" spans="1:15" s="492" customFormat="1" ht="16.5" customHeight="1">
      <c r="A6" s="443"/>
      <c r="B6" s="443" t="s">
        <v>431</v>
      </c>
      <c r="C6" s="843" t="s">
        <v>421</v>
      </c>
      <c r="D6" s="843" t="s">
        <v>422</v>
      </c>
      <c r="E6" s="843"/>
      <c r="F6" s="843" t="s">
        <v>421</v>
      </c>
      <c r="G6" s="843" t="s">
        <v>422</v>
      </c>
      <c r="H6" s="843"/>
      <c r="I6" s="843" t="s">
        <v>421</v>
      </c>
      <c r="J6" s="843" t="s">
        <v>422</v>
      </c>
      <c r="K6" s="843"/>
      <c r="L6" s="843" t="s">
        <v>421</v>
      </c>
      <c r="M6" s="843" t="s">
        <v>422</v>
      </c>
    </row>
    <row r="7" spans="1:15" s="344" customFormat="1" ht="15.75" customHeight="1">
      <c r="A7" s="539">
        <v>1</v>
      </c>
      <c r="B7" s="492" t="s">
        <v>423</v>
      </c>
      <c r="C7" s="343"/>
      <c r="D7" s="343">
        <v>3582.84167187</v>
      </c>
      <c r="E7" s="343"/>
      <c r="F7" s="343"/>
      <c r="G7" s="343"/>
      <c r="H7" s="343"/>
      <c r="I7" s="343">
        <v>7019.2979340000002</v>
      </c>
      <c r="J7" s="343"/>
      <c r="K7" s="343"/>
      <c r="L7" s="343"/>
      <c r="M7" s="343"/>
    </row>
    <row r="8" spans="1:15" s="344" customFormat="1" ht="15.75" customHeight="1">
      <c r="A8" s="539">
        <v>2</v>
      </c>
      <c r="B8" s="492" t="s">
        <v>424</v>
      </c>
      <c r="C8" s="343"/>
      <c r="D8" s="343">
        <v>2518.7043311299999</v>
      </c>
      <c r="E8" s="343"/>
      <c r="F8" s="343"/>
      <c r="G8" s="343">
        <v>16913.381636999999</v>
      </c>
      <c r="H8" s="343"/>
      <c r="J8" s="343"/>
      <c r="K8" s="343"/>
      <c r="L8" s="343"/>
      <c r="M8" s="343"/>
    </row>
    <row r="9" spans="1:15" s="344" customFormat="1" ht="15.75" customHeight="1">
      <c r="A9" s="539">
        <v>3</v>
      </c>
      <c r="B9" s="492" t="s">
        <v>425</v>
      </c>
      <c r="C9" s="343"/>
      <c r="D9" s="343">
        <v>0</v>
      </c>
      <c r="E9" s="343"/>
      <c r="F9" s="343"/>
      <c r="G9" s="343"/>
      <c r="H9" s="343"/>
      <c r="J9" s="343">
        <v>218.54144686976801</v>
      </c>
      <c r="K9" s="343"/>
      <c r="L9" s="343">
        <v>3620</v>
      </c>
      <c r="M9" s="343"/>
    </row>
    <row r="10" spans="1:15" s="344" customFormat="1" ht="15.75" customHeight="1">
      <c r="A10" s="539">
        <v>4</v>
      </c>
      <c r="B10" s="492" t="s">
        <v>426</v>
      </c>
      <c r="C10" s="343"/>
      <c r="D10" s="343">
        <v>0</v>
      </c>
      <c r="E10" s="343"/>
      <c r="F10" s="343"/>
      <c r="G10" s="343"/>
      <c r="H10" s="343"/>
      <c r="J10" s="343"/>
      <c r="K10" s="343"/>
      <c r="L10" s="343"/>
      <c r="M10" s="343"/>
    </row>
    <row r="11" spans="1:15" s="344" customFormat="1" ht="15.75" customHeight="1">
      <c r="A11" s="539">
        <v>5</v>
      </c>
      <c r="B11" s="492" t="s">
        <v>831</v>
      </c>
      <c r="C11" s="343"/>
      <c r="D11" s="343">
        <v>0</v>
      </c>
      <c r="E11" s="343"/>
      <c r="F11" s="343"/>
      <c r="G11" s="343"/>
      <c r="H11" s="343"/>
      <c r="J11" s="343"/>
      <c r="K11" s="343"/>
      <c r="L11" s="343"/>
      <c r="M11" s="343"/>
    </row>
    <row r="12" spans="1:15" s="344" customFormat="1" ht="15.75" customHeight="1">
      <c r="A12" s="539">
        <v>6</v>
      </c>
      <c r="B12" s="492" t="s">
        <v>350</v>
      </c>
      <c r="C12" s="343"/>
      <c r="D12" s="343">
        <v>0</v>
      </c>
      <c r="E12" s="343"/>
      <c r="F12" s="343"/>
      <c r="G12" s="343"/>
      <c r="H12" s="343"/>
      <c r="J12" s="343">
        <v>9132.7814999999991</v>
      </c>
      <c r="K12" s="343"/>
      <c r="L12" s="343">
        <v>3978.01</v>
      </c>
      <c r="M12" s="343">
        <v>10174.122160000001</v>
      </c>
    </row>
    <row r="13" spans="1:15" s="344" customFormat="1" ht="15.75" customHeight="1">
      <c r="A13" s="539">
        <v>7</v>
      </c>
      <c r="B13" s="492" t="s">
        <v>432</v>
      </c>
      <c r="C13" s="343"/>
      <c r="D13" s="343">
        <v>722.816508</v>
      </c>
      <c r="E13" s="343"/>
      <c r="F13" s="343"/>
      <c r="G13" s="343"/>
      <c r="H13" s="343"/>
      <c r="J13" s="343"/>
      <c r="K13" s="343"/>
      <c r="L13" s="343"/>
      <c r="M13" s="343"/>
    </row>
    <row r="14" spans="1:15" s="344" customFormat="1" ht="15.75" customHeight="1">
      <c r="A14" s="539">
        <v>8</v>
      </c>
      <c r="B14" s="492" t="s">
        <v>427</v>
      </c>
      <c r="C14" s="343"/>
      <c r="D14" s="343">
        <v>12294.962116999999</v>
      </c>
      <c r="E14" s="343"/>
      <c r="F14" s="343"/>
      <c r="G14" s="343"/>
      <c r="H14" s="343"/>
      <c r="J14" s="343"/>
      <c r="K14" s="343"/>
      <c r="L14" s="343"/>
      <c r="M14" s="343"/>
    </row>
    <row r="15" spans="1:15" s="492" customFormat="1" ht="15.75" customHeight="1">
      <c r="A15" s="650">
        <v>9</v>
      </c>
      <c r="B15" s="527" t="s">
        <v>428</v>
      </c>
      <c r="C15" s="356"/>
      <c r="D15" s="356">
        <v>17.054608999999999</v>
      </c>
      <c r="E15" s="356"/>
      <c r="F15" s="356"/>
      <c r="G15" s="356"/>
      <c r="H15" s="356"/>
      <c r="I15" s="527"/>
      <c r="J15" s="356"/>
      <c r="K15" s="356"/>
      <c r="L15" s="356"/>
      <c r="M15" s="356"/>
    </row>
    <row r="16" spans="1:15" s="492" customFormat="1" ht="15.75" customHeight="1">
      <c r="A16" s="651">
        <v>10</v>
      </c>
      <c r="B16" s="530" t="s">
        <v>79</v>
      </c>
      <c r="C16" s="360"/>
      <c r="D16" s="360">
        <v>19136.379236999997</v>
      </c>
      <c r="E16" s="360"/>
      <c r="F16" s="360"/>
      <c r="G16" s="360">
        <v>16913.381636999999</v>
      </c>
      <c r="H16" s="360"/>
      <c r="I16" s="360">
        <v>7019.2979340000002</v>
      </c>
      <c r="J16" s="360">
        <v>9351.32294686977</v>
      </c>
      <c r="K16" s="360"/>
      <c r="L16" s="360">
        <v>7598.01</v>
      </c>
      <c r="M16" s="360">
        <v>10174.122160000001</v>
      </c>
    </row>
    <row r="17" spans="3:13" ht="15.75" customHeight="1">
      <c r="C17" s="33"/>
      <c r="D17" s="33"/>
      <c r="E17" s="33"/>
      <c r="F17" s="33"/>
      <c r="G17" s="33"/>
      <c r="H17" s="33"/>
      <c r="I17" s="33"/>
      <c r="J17" s="33"/>
      <c r="K17" s="33"/>
      <c r="L17" s="33"/>
      <c r="M17" s="45"/>
    </row>
    <row r="18" spans="3:13" ht="15.75" customHeight="1">
      <c r="C18" s="33"/>
      <c r="D18" s="33"/>
      <c r="E18" s="33"/>
      <c r="F18" s="33"/>
      <c r="G18" s="33"/>
      <c r="H18" s="33"/>
      <c r="I18" s="33"/>
      <c r="J18" s="33"/>
      <c r="K18" s="33"/>
      <c r="L18" s="33"/>
      <c r="M18" s="45"/>
    </row>
  </sheetData>
  <mergeCells count="6">
    <mergeCell ref="C4:G4"/>
    <mergeCell ref="I4:M4"/>
    <mergeCell ref="C5:D5"/>
    <mergeCell ref="F5:G5"/>
    <mergeCell ref="I5:J5"/>
    <mergeCell ref="L5:M5"/>
  </mergeCells>
  <hyperlinks>
    <hyperlink ref="O4" location="Index!A1" display="Index" xr:uid="{00000000-0004-0000-1B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5AB4"/>
  </sheetPr>
  <dimension ref="A1:F21"/>
  <sheetViews>
    <sheetView showGridLines="0" workbookViewId="0"/>
  </sheetViews>
  <sheetFormatPr defaultColWidth="9.3046875" defaultRowHeight="15.75" customHeight="1"/>
  <cols>
    <col min="1" max="1" width="5" style="41" customWidth="1"/>
    <col min="2" max="2" width="42.3046875" style="41" customWidth="1"/>
    <col min="3" max="3" width="15.69140625" style="46" customWidth="1"/>
    <col min="4" max="4" width="13.53515625" style="41" customWidth="1"/>
    <col min="5" max="5" width="3.3046875" style="41" customWidth="1"/>
    <col min="6" max="6" width="8.53515625" style="41" customWidth="1"/>
    <col min="7" max="16384" width="9.3046875" style="41"/>
  </cols>
  <sheetData>
    <row r="1" spans="1:6" ht="15.75" customHeight="1">
      <c r="A1" s="15" t="s">
        <v>710</v>
      </c>
      <c r="C1" s="30"/>
      <c r="D1" s="10"/>
    </row>
    <row r="2" spans="1:6" s="491" customFormat="1" ht="15.75" customHeight="1">
      <c r="A2" s="536"/>
      <c r="B2" s="335"/>
      <c r="C2" s="337"/>
      <c r="D2" s="336"/>
    </row>
    <row r="3" spans="1:6" s="491" customFormat="1" ht="15.75" customHeight="1">
      <c r="B3" s="336"/>
      <c r="C3" s="337" t="s">
        <v>44</v>
      </c>
      <c r="D3" s="337" t="s">
        <v>45</v>
      </c>
    </row>
    <row r="4" spans="1:6" s="491" customFormat="1" ht="15.75" customHeight="1">
      <c r="A4" s="322"/>
      <c r="B4" s="322"/>
      <c r="C4" s="839"/>
      <c r="D4" s="840"/>
    </row>
    <row r="5" spans="1:6" s="344" customFormat="1" ht="15.75" customHeight="1">
      <c r="A5" s="443" t="s">
        <v>1056</v>
      </c>
      <c r="B5" s="443"/>
      <c r="C5" s="841" t="s">
        <v>698</v>
      </c>
      <c r="D5" s="842" t="s">
        <v>699</v>
      </c>
      <c r="F5" s="97" t="s">
        <v>283</v>
      </c>
    </row>
    <row r="6" spans="1:6" s="344" customFormat="1" ht="15.75" customHeight="1">
      <c r="A6" s="342"/>
      <c r="B6" s="537" t="s">
        <v>700</v>
      </c>
      <c r="C6" s="493"/>
      <c r="D6" s="343"/>
    </row>
    <row r="7" spans="1:6" s="344" customFormat="1" ht="15.75" customHeight="1">
      <c r="A7" s="342">
        <v>1</v>
      </c>
      <c r="B7" s="492" t="s">
        <v>701</v>
      </c>
      <c r="C7" s="493"/>
      <c r="D7" s="343"/>
    </row>
    <row r="8" spans="1:6" s="344" customFormat="1" ht="15.75" customHeight="1">
      <c r="A8" s="342">
        <v>2</v>
      </c>
      <c r="B8" s="492" t="s">
        <v>702</v>
      </c>
      <c r="C8" s="493"/>
      <c r="D8" s="343"/>
    </row>
    <row r="9" spans="1:6" s="344" customFormat="1" ht="15.75" customHeight="1">
      <c r="A9" s="342">
        <v>3</v>
      </c>
      <c r="B9" s="492" t="s">
        <v>703</v>
      </c>
      <c r="C9" s="493"/>
      <c r="D9" s="343"/>
    </row>
    <row r="10" spans="1:6" s="344" customFormat="1" ht="15.75" customHeight="1">
      <c r="A10" s="342">
        <v>4</v>
      </c>
      <c r="B10" s="492" t="s">
        <v>704</v>
      </c>
      <c r="C10" s="493"/>
      <c r="D10" s="343"/>
    </row>
    <row r="11" spans="1:6" s="344" customFormat="1" ht="15.75" customHeight="1">
      <c r="A11" s="355">
        <v>5</v>
      </c>
      <c r="B11" s="527" t="s">
        <v>705</v>
      </c>
      <c r="C11" s="528"/>
      <c r="D11" s="356"/>
    </row>
    <row r="12" spans="1:6" s="344" customFormat="1" ht="15.75" customHeight="1">
      <c r="A12" s="529">
        <v>6</v>
      </c>
      <c r="B12" s="530" t="s">
        <v>706</v>
      </c>
      <c r="C12" s="360">
        <v>0</v>
      </c>
      <c r="D12" s="360">
        <v>0</v>
      </c>
    </row>
    <row r="13" spans="1:6" s="344" customFormat="1" ht="15.75" customHeight="1">
      <c r="A13" s="538"/>
      <c r="B13" s="537" t="s">
        <v>707</v>
      </c>
      <c r="C13" s="358"/>
      <c r="D13" s="358"/>
    </row>
    <row r="14" spans="1:6" s="344" customFormat="1" ht="15.75" customHeight="1">
      <c r="A14" s="342">
        <v>7</v>
      </c>
      <c r="B14" s="492" t="s">
        <v>708</v>
      </c>
      <c r="C14" s="493"/>
      <c r="D14" s="343"/>
    </row>
    <row r="15" spans="1:6" s="344" customFormat="1" ht="15.75" customHeight="1">
      <c r="A15" s="342">
        <v>8</v>
      </c>
      <c r="B15" s="492" t="s">
        <v>709</v>
      </c>
      <c r="C15" s="493"/>
      <c r="D15" s="343"/>
    </row>
    <row r="16" spans="1:6" s="10" customFormat="1" ht="15.75" customHeight="1">
      <c r="C16" s="33"/>
      <c r="D16" s="33"/>
    </row>
    <row r="17" spans="2:4" ht="15.75" customHeight="1">
      <c r="B17" s="10"/>
      <c r="C17" s="33"/>
      <c r="D17" s="33"/>
    </row>
    <row r="18" spans="2:4" ht="15.75" customHeight="1">
      <c r="B18" s="10"/>
      <c r="C18" s="33"/>
      <c r="D18" s="33"/>
    </row>
    <row r="19" spans="2:4" ht="15.75" customHeight="1">
      <c r="B19" s="10"/>
      <c r="C19" s="33"/>
      <c r="D19" s="33"/>
    </row>
    <row r="20" spans="2:4" ht="15.75" customHeight="1">
      <c r="B20" s="10"/>
      <c r="C20" s="33"/>
      <c r="D20" s="33"/>
    </row>
    <row r="21" spans="2:4" ht="15.75" customHeight="1">
      <c r="B21" s="10"/>
      <c r="C21" s="33"/>
      <c r="D21" s="33"/>
    </row>
  </sheetData>
  <hyperlinks>
    <hyperlink ref="F5" location="Index!A1" display="Index" xr:uid="{DA0B81F9-515B-44EB-BC0D-D87C5CC8C160}"/>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5AB4"/>
  </sheetPr>
  <dimension ref="A1:G74"/>
  <sheetViews>
    <sheetView showGridLines="0" zoomScaleNormal="100" workbookViewId="0"/>
  </sheetViews>
  <sheetFormatPr defaultColWidth="9.3046875" defaultRowHeight="14.15"/>
  <cols>
    <col min="1" max="1" width="5" style="49" customWidth="1"/>
    <col min="2" max="2" width="1.69140625" style="49" customWidth="1"/>
    <col min="3" max="3" width="40.3046875" style="49" customWidth="1"/>
    <col min="4" max="4" width="16.53515625" style="49" customWidth="1"/>
    <col min="5" max="5" width="4" style="49" customWidth="1"/>
    <col min="6" max="6" width="8.53515625" style="49" customWidth="1"/>
    <col min="7" max="16384" width="9.3046875" style="49"/>
  </cols>
  <sheetData>
    <row r="1" spans="1:7" s="41" customFormat="1" ht="12.45">
      <c r="A1" s="15" t="s">
        <v>546</v>
      </c>
      <c r="C1" s="15"/>
      <c r="D1" s="15"/>
    </row>
    <row r="2" spans="1:7" s="491" customFormat="1" ht="11.6">
      <c r="B2" s="335"/>
      <c r="C2" s="335"/>
      <c r="D2" s="335"/>
    </row>
    <row r="3" spans="1:7" s="491" customFormat="1" ht="15" customHeight="1">
      <c r="B3" s="400"/>
      <c r="C3" s="400"/>
      <c r="D3" s="337" t="s">
        <v>44</v>
      </c>
    </row>
    <row r="4" spans="1:7" s="491" customFormat="1" ht="15.75" customHeight="1">
      <c r="A4" s="322"/>
      <c r="B4" s="322"/>
      <c r="C4" s="322"/>
      <c r="D4" s="322"/>
      <c r="F4" s="97" t="s">
        <v>283</v>
      </c>
    </row>
    <row r="5" spans="1:7" s="491" customFormat="1" ht="17.25" customHeight="1">
      <c r="A5" s="320" t="s">
        <v>1056</v>
      </c>
      <c r="B5" s="543"/>
      <c r="C5" s="669"/>
      <c r="D5" s="668" t="s">
        <v>82</v>
      </c>
    </row>
    <row r="6" spans="1:7" s="492" customFormat="1" ht="15.75" customHeight="1">
      <c r="A6" s="539"/>
      <c r="B6" s="540" t="s">
        <v>538</v>
      </c>
      <c r="C6" s="540"/>
    </row>
    <row r="7" spans="1:7" s="440" customFormat="1" ht="15.75" customHeight="1">
      <c r="A7" s="342">
        <v>1</v>
      </c>
      <c r="B7" s="492"/>
      <c r="C7" s="492" t="s">
        <v>539</v>
      </c>
      <c r="D7" s="541">
        <v>4108.5839720000004</v>
      </c>
      <c r="E7" s="492"/>
      <c r="F7" s="492"/>
      <c r="G7" s="542"/>
    </row>
    <row r="8" spans="1:7" s="440" customFormat="1" ht="15.75" customHeight="1">
      <c r="A8" s="342">
        <v>2</v>
      </c>
      <c r="B8" s="492"/>
      <c r="C8" s="492" t="s">
        <v>540</v>
      </c>
      <c r="D8" s="541">
        <v>3384.3546310000002</v>
      </c>
      <c r="E8" s="492"/>
      <c r="F8" s="492"/>
      <c r="G8" s="542"/>
    </row>
    <row r="9" spans="1:7" s="440" customFormat="1" ht="15.75" customHeight="1">
      <c r="A9" s="342">
        <v>3</v>
      </c>
      <c r="B9" s="492"/>
      <c r="C9" s="492" t="s">
        <v>541</v>
      </c>
      <c r="D9" s="541">
        <v>1387.1383960900162</v>
      </c>
      <c r="E9" s="492"/>
      <c r="F9" s="492"/>
      <c r="G9" s="542"/>
    </row>
    <row r="10" spans="1:7" s="440" customFormat="1" ht="15.75" customHeight="1">
      <c r="A10" s="342">
        <v>4</v>
      </c>
      <c r="B10" s="492"/>
      <c r="C10" s="492" t="s">
        <v>542</v>
      </c>
      <c r="D10" s="343"/>
      <c r="E10" s="492"/>
      <c r="F10" s="492"/>
      <c r="G10" s="542"/>
    </row>
    <row r="11" spans="1:7" s="440" customFormat="1" ht="15.75" customHeight="1">
      <c r="A11" s="342"/>
      <c r="B11" s="540" t="s">
        <v>547</v>
      </c>
      <c r="C11" s="492"/>
      <c r="D11" s="343"/>
      <c r="E11" s="492"/>
      <c r="F11" s="492"/>
      <c r="G11" s="542"/>
    </row>
    <row r="12" spans="1:7" s="440" customFormat="1" ht="15.75" customHeight="1">
      <c r="A12" s="342">
        <v>5</v>
      </c>
      <c r="B12" s="492"/>
      <c r="C12" s="492" t="s">
        <v>543</v>
      </c>
      <c r="D12" s="343"/>
      <c r="E12" s="492"/>
      <c r="F12" s="492"/>
      <c r="G12" s="542"/>
    </row>
    <row r="13" spans="1:7" s="440" customFormat="1" ht="15.75" customHeight="1">
      <c r="A13" s="342">
        <v>6</v>
      </c>
      <c r="B13" s="492"/>
      <c r="C13" s="492" t="s">
        <v>544</v>
      </c>
      <c r="D13" s="343"/>
      <c r="E13" s="492"/>
      <c r="F13" s="492"/>
      <c r="G13" s="542"/>
    </row>
    <row r="14" spans="1:7" s="440" customFormat="1" ht="15.75" customHeight="1">
      <c r="A14" s="342">
        <v>7</v>
      </c>
      <c r="B14" s="492"/>
      <c r="C14" s="492" t="s">
        <v>545</v>
      </c>
      <c r="D14" s="343"/>
      <c r="E14" s="492"/>
      <c r="F14" s="492"/>
      <c r="G14" s="542"/>
    </row>
    <row r="15" spans="1:7" s="440" customFormat="1" ht="15.75" customHeight="1">
      <c r="A15" s="355">
        <v>8</v>
      </c>
      <c r="B15" s="527" t="s">
        <v>867</v>
      </c>
      <c r="C15" s="527"/>
      <c r="D15" s="356"/>
      <c r="E15" s="492"/>
      <c r="F15" s="492"/>
      <c r="G15" s="542"/>
    </row>
    <row r="16" spans="1:7" s="492" customFormat="1" ht="15.75" customHeight="1">
      <c r="A16" s="544">
        <v>9</v>
      </c>
      <c r="B16" s="530" t="s">
        <v>79</v>
      </c>
      <c r="C16" s="530"/>
      <c r="D16" s="360">
        <v>8880.0769990900171</v>
      </c>
    </row>
    <row r="17" spans="2:4">
      <c r="B17" s="51"/>
      <c r="C17" s="51"/>
      <c r="D17" s="51"/>
    </row>
    <row r="18" spans="2:4" ht="14.6">
      <c r="B18" s="52"/>
      <c r="C18" s="52"/>
      <c r="D18"/>
    </row>
    <row r="19" spans="2:4">
      <c r="B19" s="51"/>
      <c r="C19" s="51"/>
      <c r="D19" s="51"/>
    </row>
    <row r="20" spans="2:4">
      <c r="B20" s="51"/>
      <c r="C20" s="51"/>
      <c r="D20" s="51"/>
    </row>
    <row r="21" spans="2:4">
      <c r="B21" s="51"/>
      <c r="C21" s="51"/>
      <c r="D21" s="51"/>
    </row>
    <row r="22" spans="2:4">
      <c r="B22" s="51"/>
      <c r="C22" s="51"/>
      <c r="D22" s="51"/>
    </row>
    <row r="23" spans="2:4">
      <c r="B23" s="51"/>
      <c r="C23" s="51"/>
      <c r="D23" s="51"/>
    </row>
    <row r="24" spans="2:4">
      <c r="B24" s="51"/>
      <c r="C24" s="51"/>
      <c r="D24" s="51"/>
    </row>
    <row r="25" spans="2:4">
      <c r="B25" s="51"/>
      <c r="C25" s="51"/>
      <c r="D25" s="51"/>
    </row>
    <row r="26" spans="2:4">
      <c r="B26" s="52"/>
      <c r="C26" s="52"/>
      <c r="D26" s="52"/>
    </row>
    <row r="27" spans="2:4">
      <c r="B27" s="51"/>
      <c r="C27" s="51"/>
      <c r="D27" s="51"/>
    </row>
    <row r="28" spans="2:4">
      <c r="B28" s="53"/>
      <c r="C28" s="53"/>
      <c r="D28" s="53"/>
    </row>
    <row r="29" spans="2:4">
      <c r="B29" s="52"/>
      <c r="C29" s="52"/>
      <c r="D29" s="52"/>
    </row>
    <row r="30" spans="2:4">
      <c r="B30" s="51"/>
      <c r="C30" s="51"/>
      <c r="D30" s="51"/>
    </row>
    <row r="31" spans="2:4">
      <c r="B31" s="51"/>
      <c r="C31" s="51"/>
      <c r="D31" s="51"/>
    </row>
    <row r="32" spans="2:4">
      <c r="B32" s="51"/>
      <c r="C32" s="51"/>
      <c r="D32" s="51"/>
    </row>
    <row r="33" spans="2:4">
      <c r="B33" s="51"/>
      <c r="C33" s="51"/>
      <c r="D33" s="51"/>
    </row>
    <row r="34" spans="2:4">
      <c r="B34" s="51"/>
      <c r="C34" s="51"/>
      <c r="D34" s="51"/>
    </row>
    <row r="35" spans="2:4" ht="14.6">
      <c r="B35" s="47"/>
      <c r="C35" s="47"/>
      <c r="D35" s="47"/>
    </row>
    <row r="36" spans="2:4">
      <c r="B36" s="52"/>
      <c r="C36" s="52"/>
      <c r="D36" s="52"/>
    </row>
    <row r="37" spans="2:4">
      <c r="B37" s="51"/>
      <c r="C37" s="51"/>
      <c r="D37" s="51"/>
    </row>
    <row r="38" spans="2:4">
      <c r="B38" s="51"/>
      <c r="C38" s="51"/>
      <c r="D38" s="51"/>
    </row>
    <row r="39" spans="2:4">
      <c r="B39" s="51"/>
      <c r="C39" s="51"/>
      <c r="D39" s="51"/>
    </row>
    <row r="40" spans="2:4">
      <c r="B40" s="51"/>
      <c r="C40" s="51"/>
      <c r="D40" s="51"/>
    </row>
    <row r="41" spans="2:4" ht="14.6">
      <c r="B41" s="47"/>
      <c r="C41" s="47"/>
      <c r="D41" s="47"/>
    </row>
    <row r="42" spans="2:4">
      <c r="B42" s="54"/>
      <c r="C42" s="54"/>
      <c r="D42" s="54"/>
    </row>
    <row r="43" spans="2:4" ht="14.6">
      <c r="B43" s="47"/>
      <c r="C43" s="47"/>
      <c r="D43" s="47"/>
    </row>
    <row r="44" spans="2:4" ht="14.6">
      <c r="B44" s="47"/>
      <c r="C44" s="47"/>
      <c r="D44" s="47"/>
    </row>
    <row r="45" spans="2:4" ht="14.6">
      <c r="B45" s="47"/>
      <c r="C45" s="47"/>
      <c r="D45" s="47"/>
    </row>
    <row r="46" spans="2:4" ht="14.6">
      <c r="B46" s="47"/>
      <c r="C46" s="47"/>
      <c r="D46" s="47"/>
    </row>
    <row r="47" spans="2:4" ht="14.6">
      <c r="B47" s="47"/>
      <c r="C47" s="47"/>
      <c r="D47" s="47"/>
    </row>
    <row r="48" spans="2:4" ht="14.6">
      <c r="B48" s="47"/>
      <c r="C48" s="47"/>
      <c r="D48" s="47"/>
    </row>
    <row r="49" spans="2:4" ht="14.6">
      <c r="B49" s="47"/>
      <c r="C49" s="47"/>
      <c r="D49" s="47"/>
    </row>
    <row r="50" spans="2:4" ht="14.6">
      <c r="B50" s="47"/>
      <c r="C50" s="47"/>
      <c r="D50" s="47"/>
    </row>
    <row r="51" spans="2:4" ht="14.6">
      <c r="B51" s="47"/>
      <c r="C51" s="47"/>
      <c r="D51" s="47"/>
    </row>
    <row r="52" spans="2:4" ht="14.6">
      <c r="B52" s="47"/>
      <c r="C52" s="47"/>
      <c r="D52" s="47"/>
    </row>
    <row r="53" spans="2:4" ht="14.6">
      <c r="B53" s="47"/>
      <c r="C53" s="47"/>
      <c r="D53" s="47"/>
    </row>
    <row r="54" spans="2:4" ht="14.6">
      <c r="B54" s="47"/>
      <c r="C54" s="47"/>
      <c r="D54" s="47"/>
    </row>
    <row r="55" spans="2:4" ht="14.6">
      <c r="B55" s="47"/>
      <c r="C55" s="47"/>
      <c r="D55" s="47"/>
    </row>
    <row r="56" spans="2:4" ht="14.6">
      <c r="B56" s="47"/>
      <c r="C56" s="47"/>
      <c r="D56" s="47"/>
    </row>
    <row r="57" spans="2:4" ht="14.6">
      <c r="B57" s="47"/>
      <c r="C57" s="47"/>
      <c r="D57" s="47"/>
    </row>
    <row r="58" spans="2:4" ht="14.6">
      <c r="B58" s="47"/>
      <c r="C58" s="47"/>
      <c r="D58" s="47"/>
    </row>
    <row r="59" spans="2:4" ht="14.6">
      <c r="B59" s="47"/>
      <c r="C59" s="47"/>
      <c r="D59" s="47"/>
    </row>
    <row r="60" spans="2:4" ht="14.6">
      <c r="B60" s="47"/>
      <c r="C60" s="47"/>
      <c r="D60" s="47"/>
    </row>
    <row r="61" spans="2:4" ht="14.6">
      <c r="B61" s="47"/>
      <c r="C61" s="47"/>
      <c r="D61" s="47"/>
    </row>
    <row r="62" spans="2:4" ht="14.6">
      <c r="B62" s="47"/>
      <c r="C62" s="47"/>
      <c r="D62" s="47"/>
    </row>
    <row r="63" spans="2:4" ht="14.6">
      <c r="B63" s="47"/>
      <c r="C63" s="47"/>
      <c r="D63" s="47"/>
    </row>
    <row r="64" spans="2:4" ht="14.6">
      <c r="B64" s="47"/>
      <c r="C64" s="47"/>
      <c r="D64" s="47"/>
    </row>
    <row r="65" spans="2:4" ht="14.6">
      <c r="B65" s="47"/>
      <c r="C65" s="47"/>
      <c r="D65" s="47"/>
    </row>
    <row r="66" spans="2:4" ht="14.6">
      <c r="B66" s="47"/>
      <c r="C66" s="47"/>
      <c r="D66" s="47"/>
    </row>
    <row r="67" spans="2:4" ht="14.6">
      <c r="B67" s="47"/>
      <c r="C67" s="47"/>
      <c r="D67" s="47"/>
    </row>
    <row r="68" spans="2:4" ht="14.6">
      <c r="B68" s="47"/>
      <c r="C68" s="47"/>
      <c r="D68" s="47"/>
    </row>
    <row r="69" spans="2:4" ht="14.6">
      <c r="B69" s="47"/>
      <c r="C69" s="47"/>
      <c r="D69" s="47"/>
    </row>
    <row r="70" spans="2:4" ht="14.6">
      <c r="B70" s="47"/>
      <c r="C70" s="47"/>
      <c r="D70" s="47"/>
    </row>
    <row r="71" spans="2:4" ht="14.6">
      <c r="B71" s="47"/>
      <c r="C71" s="47"/>
      <c r="D71" s="47"/>
    </row>
    <row r="72" spans="2:4" ht="14.6">
      <c r="B72" s="47"/>
      <c r="C72" s="47"/>
      <c r="D72" s="47"/>
    </row>
    <row r="73" spans="2:4" ht="14.6">
      <c r="B73" s="47"/>
      <c r="C73" s="47"/>
      <c r="D73" s="47"/>
    </row>
    <row r="74" spans="2:4" ht="14.6">
      <c r="B74" s="47"/>
      <c r="C74" s="47"/>
      <c r="D74" s="47"/>
    </row>
  </sheetData>
  <hyperlinks>
    <hyperlink ref="F4" location="Index!A1" display="Index" xr:uid="{00000000-0004-0000-22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75FF2-BCA8-4EC7-987B-F147DDC820B5}">
  <sheetPr>
    <tabColor rgb="FF005AB4"/>
  </sheetPr>
  <dimension ref="A1:M33"/>
  <sheetViews>
    <sheetView showGridLines="0" workbookViewId="0"/>
  </sheetViews>
  <sheetFormatPr defaultColWidth="10.15234375" defaultRowHeight="12.45"/>
  <cols>
    <col min="1" max="1" width="27.15234375" style="10" customWidth="1"/>
    <col min="2" max="2" width="30.15234375" style="10" customWidth="1"/>
    <col min="3" max="7" width="14.15234375" style="10" customWidth="1"/>
    <col min="8" max="8" width="31.84375" style="10" customWidth="1"/>
    <col min="9" max="9" width="3.84375" style="10" customWidth="1"/>
    <col min="10" max="10" width="8.53515625" style="10" customWidth="1"/>
    <col min="11" max="19" width="9.15234375" style="10" customWidth="1"/>
    <col min="20" max="16384" width="10.15234375" style="10"/>
  </cols>
  <sheetData>
    <row r="1" spans="1:13" ht="17.600000000000001">
      <c r="A1" s="714" t="s">
        <v>1009</v>
      </c>
      <c r="B1" s="15"/>
      <c r="C1" s="671"/>
      <c r="D1" s="15"/>
      <c r="E1" s="15"/>
      <c r="F1" s="15"/>
      <c r="G1" s="15"/>
      <c r="H1" s="15"/>
    </row>
    <row r="2" spans="1:13" s="336" customFormat="1" ht="15.75" customHeight="1">
      <c r="A2" s="335"/>
      <c r="B2" s="335"/>
      <c r="C2" s="335"/>
      <c r="D2" s="335"/>
      <c r="E2" s="335"/>
      <c r="F2" s="335"/>
      <c r="G2" s="335"/>
      <c r="H2" s="335"/>
    </row>
    <row r="3" spans="1:13" s="336" customFormat="1" ht="15.75" customHeight="1">
      <c r="A3" s="337" t="s">
        <v>44</v>
      </c>
      <c r="B3" s="337" t="s">
        <v>45</v>
      </c>
      <c r="C3" s="337" t="s">
        <v>46</v>
      </c>
      <c r="D3" s="337" t="s">
        <v>84</v>
      </c>
      <c r="E3" s="337" t="s">
        <v>85</v>
      </c>
      <c r="F3" s="337" t="s">
        <v>295</v>
      </c>
      <c r="G3" s="337" t="s">
        <v>261</v>
      </c>
      <c r="H3" s="337" t="s">
        <v>291</v>
      </c>
    </row>
    <row r="4" spans="1:13" s="336" customFormat="1" ht="15.75" customHeight="1">
      <c r="A4" s="320" t="s">
        <v>1010</v>
      </c>
      <c r="B4" s="1007" t="s">
        <v>1011</v>
      </c>
      <c r="C4" s="1009" t="s">
        <v>1012</v>
      </c>
      <c r="D4" s="1009"/>
      <c r="E4" s="1009"/>
      <c r="F4" s="1009"/>
      <c r="G4" s="1009"/>
      <c r="H4" s="320"/>
      <c r="J4" s="715" t="s">
        <v>283</v>
      </c>
    </row>
    <row r="5" spans="1:13" s="336" customFormat="1" ht="15.75" customHeight="1">
      <c r="A5" s="320"/>
      <c r="B5" s="1007"/>
      <c r="C5" s="1010" t="s">
        <v>1013</v>
      </c>
      <c r="D5" s="1010" t="s">
        <v>1014</v>
      </c>
      <c r="E5" s="1010" t="s">
        <v>1015</v>
      </c>
      <c r="F5" s="1010" t="s">
        <v>1016</v>
      </c>
      <c r="G5" s="443"/>
      <c r="H5" s="320"/>
      <c r="J5" s="401"/>
    </row>
    <row r="6" spans="1:13" s="336" customFormat="1" ht="15.75" customHeight="1">
      <c r="A6" s="320"/>
      <c r="B6" s="1007"/>
      <c r="C6" s="1010"/>
      <c r="D6" s="1010"/>
      <c r="E6" s="1010"/>
      <c r="F6" s="1010"/>
      <c r="G6" s="1010" t="s">
        <v>1017</v>
      </c>
      <c r="H6" s="320"/>
    </row>
    <row r="7" spans="1:13" s="336" customFormat="1" ht="15.75" customHeight="1">
      <c r="A7" s="320" t="s">
        <v>1018</v>
      </c>
      <c r="B7" s="1008"/>
      <c r="C7" s="1009"/>
      <c r="D7" s="1009"/>
      <c r="E7" s="1009"/>
      <c r="F7" s="1009"/>
      <c r="G7" s="1009"/>
      <c r="H7" s="717" t="s">
        <v>1019</v>
      </c>
      <c r="J7" s="716"/>
    </row>
    <row r="8" spans="1:13" s="344" customFormat="1" ht="15.75" customHeight="1">
      <c r="A8" s="344" t="s">
        <v>1020</v>
      </c>
      <c r="B8" s="344" t="s">
        <v>1013</v>
      </c>
      <c r="C8" s="963" t="s">
        <v>1021</v>
      </c>
      <c r="G8" s="888"/>
      <c r="H8" s="344" t="s">
        <v>1022</v>
      </c>
      <c r="J8" s="716"/>
      <c r="K8" s="336"/>
      <c r="L8" s="336"/>
      <c r="M8" s="336"/>
    </row>
    <row r="9" spans="1:13" s="344" customFormat="1" ht="15.75" customHeight="1">
      <c r="A9" s="344" t="s">
        <v>1023</v>
      </c>
      <c r="B9" s="344" t="s">
        <v>1013</v>
      </c>
      <c r="C9" s="963" t="s">
        <v>1021</v>
      </c>
      <c r="G9" s="888"/>
      <c r="H9" s="344" t="s">
        <v>1024</v>
      </c>
      <c r="J9" s="726"/>
    </row>
    <row r="10" spans="1:13" s="344" customFormat="1" ht="15.75" customHeight="1">
      <c r="A10" s="344" t="s">
        <v>1026</v>
      </c>
      <c r="B10" s="344" t="s">
        <v>1013</v>
      </c>
      <c r="C10" s="963" t="s">
        <v>1021</v>
      </c>
      <c r="G10" s="888"/>
      <c r="H10" s="344" t="s">
        <v>1024</v>
      </c>
      <c r="J10" s="726"/>
    </row>
    <row r="11" spans="1:13" s="344" customFormat="1" ht="15.75" customHeight="1">
      <c r="A11" s="344" t="s">
        <v>1027</v>
      </c>
      <c r="B11" s="344" t="s">
        <v>1013</v>
      </c>
      <c r="C11" s="963" t="s">
        <v>1021</v>
      </c>
      <c r="G11" s="888"/>
      <c r="H11" s="344" t="s">
        <v>1024</v>
      </c>
      <c r="J11" s="726"/>
    </row>
    <row r="12" spans="1:13" s="344" customFormat="1" ht="15.75" customHeight="1">
      <c r="A12" s="344" t="s">
        <v>1028</v>
      </c>
      <c r="B12" s="344" t="s">
        <v>1013</v>
      </c>
      <c r="C12" s="963" t="s">
        <v>1021</v>
      </c>
      <c r="G12" s="888"/>
      <c r="H12" s="344" t="s">
        <v>1024</v>
      </c>
      <c r="J12" s="726"/>
    </row>
    <row r="13" spans="1:13" s="344" customFormat="1" ht="15.75" customHeight="1">
      <c r="A13" s="344" t="s">
        <v>1046</v>
      </c>
      <c r="B13" s="344" t="s">
        <v>1013</v>
      </c>
      <c r="C13" s="963" t="s">
        <v>1021</v>
      </c>
      <c r="G13" s="888"/>
      <c r="H13" s="344" t="s">
        <v>1024</v>
      </c>
      <c r="I13" s="727"/>
      <c r="J13" s="726"/>
    </row>
    <row r="14" spans="1:13" s="344" customFormat="1" ht="15.75" customHeight="1">
      <c r="A14" s="344" t="s">
        <v>1029</v>
      </c>
      <c r="B14" s="344" t="s">
        <v>1013</v>
      </c>
      <c r="C14" s="963"/>
      <c r="G14" s="888" t="s">
        <v>1021</v>
      </c>
      <c r="H14" s="344" t="s">
        <v>1030</v>
      </c>
      <c r="J14" s="726"/>
    </row>
    <row r="15" spans="1:13" s="344" customFormat="1" ht="15.75" customHeight="1">
      <c r="A15" s="344" t="s">
        <v>1031</v>
      </c>
      <c r="B15" s="344" t="s">
        <v>1013</v>
      </c>
      <c r="C15" s="963"/>
      <c r="G15" s="888" t="s">
        <v>1021</v>
      </c>
      <c r="H15" s="344" t="s">
        <v>1030</v>
      </c>
      <c r="J15" s="726"/>
    </row>
    <row r="16" spans="1:13" s="344" customFormat="1" ht="15.75" customHeight="1">
      <c r="A16" s="344" t="s">
        <v>1032</v>
      </c>
      <c r="B16" s="344" t="s">
        <v>1013</v>
      </c>
      <c r="C16" s="963" t="s">
        <v>1021</v>
      </c>
      <c r="G16" s="888"/>
      <c r="H16" s="344" t="s">
        <v>1033</v>
      </c>
      <c r="J16" s="726"/>
    </row>
    <row r="17" spans="1:10" s="344" customFormat="1" ht="15.75" customHeight="1">
      <c r="A17" s="344" t="s">
        <v>1034</v>
      </c>
      <c r="B17" s="344" t="s">
        <v>1013</v>
      </c>
      <c r="C17" s="963" t="s">
        <v>1021</v>
      </c>
      <c r="G17" s="888"/>
      <c r="H17" s="344" t="s">
        <v>1035</v>
      </c>
      <c r="J17" s="726"/>
    </row>
    <row r="18" spans="1:10" s="344" customFormat="1" ht="15.75" customHeight="1">
      <c r="A18" s="344" t="s">
        <v>1036</v>
      </c>
      <c r="B18" s="344" t="s">
        <v>1013</v>
      </c>
      <c r="C18" s="963" t="s">
        <v>1021</v>
      </c>
      <c r="G18" s="888"/>
      <c r="H18" s="344" t="s">
        <v>1024</v>
      </c>
      <c r="J18" s="726"/>
    </row>
    <row r="19" spans="1:10" s="344" customFormat="1" ht="15.75" customHeight="1">
      <c r="A19" s="344" t="s">
        <v>1037</v>
      </c>
      <c r="B19" s="344" t="s">
        <v>1013</v>
      </c>
      <c r="C19" s="963" t="s">
        <v>1021</v>
      </c>
      <c r="G19" s="888"/>
      <c r="H19" s="344" t="s">
        <v>1024</v>
      </c>
      <c r="J19" s="726"/>
    </row>
    <row r="20" spans="1:10" s="344" customFormat="1" ht="15.75" customHeight="1">
      <c r="A20" s="344" t="s">
        <v>1038</v>
      </c>
      <c r="B20" s="344" t="s">
        <v>1025</v>
      </c>
      <c r="C20" s="963" t="s">
        <v>1021</v>
      </c>
      <c r="G20" s="963"/>
      <c r="H20" s="344" t="s">
        <v>1024</v>
      </c>
      <c r="J20" s="728"/>
    </row>
    <row r="21" spans="1:10" s="344" customFormat="1" ht="15.75" customHeight="1">
      <c r="A21" s="344" t="s">
        <v>1039</v>
      </c>
      <c r="B21" s="344" t="s">
        <v>1025</v>
      </c>
      <c r="C21" s="963" t="s">
        <v>1021</v>
      </c>
      <c r="G21" s="963"/>
      <c r="H21" s="344" t="s">
        <v>1024</v>
      </c>
    </row>
    <row r="22" spans="1:10" s="344" customFormat="1" ht="15.75" customHeight="1">
      <c r="A22" s="344" t="s">
        <v>1040</v>
      </c>
      <c r="B22" s="344" t="s">
        <v>1025</v>
      </c>
      <c r="C22" s="963" t="s">
        <v>1021</v>
      </c>
      <c r="D22" s="962"/>
      <c r="E22" s="962"/>
      <c r="F22" s="962"/>
      <c r="G22" s="963"/>
      <c r="H22" s="344" t="s">
        <v>1024</v>
      </c>
    </row>
    <row r="23" spans="1:10" s="344" customFormat="1" ht="15.75" customHeight="1">
      <c r="A23" s="344" t="s">
        <v>1041</v>
      </c>
      <c r="B23" s="344" t="s">
        <v>1025</v>
      </c>
      <c r="C23" s="963" t="s">
        <v>1021</v>
      </c>
      <c r="G23" s="963"/>
      <c r="H23" s="344" t="s">
        <v>1024</v>
      </c>
    </row>
    <row r="24" spans="1:10" s="344" customFormat="1" ht="15.75" customHeight="1">
      <c r="A24" s="344" t="s">
        <v>1042</v>
      </c>
      <c r="B24" s="344" t="s">
        <v>1025</v>
      </c>
      <c r="C24" s="963" t="s">
        <v>1021</v>
      </c>
      <c r="G24" s="963"/>
      <c r="H24" s="344" t="s">
        <v>1043</v>
      </c>
    </row>
    <row r="25" spans="1:10" s="344" customFormat="1" ht="15.75" customHeight="1">
      <c r="A25" s="344" t="s">
        <v>1570</v>
      </c>
      <c r="B25" s="344" t="s">
        <v>1025</v>
      </c>
      <c r="C25" s="963" t="s">
        <v>1021</v>
      </c>
      <c r="G25" s="888"/>
      <c r="H25" s="344" t="s">
        <v>1043</v>
      </c>
    </row>
    <row r="26" spans="1:10" s="344" customFormat="1" ht="15.75" customHeight="1">
      <c r="A26" s="344" t="s">
        <v>1044</v>
      </c>
      <c r="B26" s="344" t="s">
        <v>1013</v>
      </c>
      <c r="C26" s="963" t="s">
        <v>1021</v>
      </c>
      <c r="G26" s="888"/>
      <c r="H26" s="344" t="s">
        <v>1045</v>
      </c>
    </row>
    <row r="27" spans="1:10" s="344" customFormat="1" ht="15.75" customHeight="1">
      <c r="A27" s="10"/>
      <c r="B27" s="10"/>
      <c r="C27" s="10"/>
      <c r="D27" s="10"/>
      <c r="E27" s="10"/>
      <c r="F27" s="10"/>
      <c r="G27" s="10"/>
      <c r="H27" s="10"/>
    </row>
    <row r="28" spans="1:10" s="344" customFormat="1" ht="15.75" customHeight="1">
      <c r="A28" s="15"/>
      <c r="B28" s="10"/>
      <c r="C28" s="10"/>
      <c r="D28" s="10"/>
      <c r="E28" s="10"/>
      <c r="F28" s="10"/>
      <c r="G28" s="10"/>
      <c r="H28" s="10"/>
    </row>
    <row r="29" spans="1:10" s="344" customFormat="1" ht="15.75" customHeight="1">
      <c r="A29" s="674"/>
      <c r="B29" s="10"/>
      <c r="C29" s="10"/>
      <c r="D29" s="10"/>
      <c r="E29" s="10"/>
      <c r="F29" s="10"/>
      <c r="G29" s="10"/>
      <c r="H29" s="10"/>
    </row>
    <row r="30" spans="1:10" s="344" customFormat="1" ht="15.75" customHeight="1">
      <c r="A30" s="10"/>
      <c r="B30" s="10"/>
      <c r="C30" s="10"/>
      <c r="D30" s="10"/>
      <c r="E30" s="10"/>
      <c r="F30" s="10"/>
      <c r="G30" s="10"/>
      <c r="H30" s="10"/>
    </row>
    <row r="31" spans="1:10" s="344" customFormat="1" ht="15.75" customHeight="1">
      <c r="A31" s="10"/>
      <c r="B31" s="10"/>
      <c r="C31" s="10"/>
      <c r="D31" s="10"/>
      <c r="E31" s="10"/>
      <c r="F31" s="10"/>
      <c r="G31" s="10"/>
      <c r="H31" s="10"/>
    </row>
    <row r="32" spans="1:10" s="344" customFormat="1" ht="15.75" customHeight="1">
      <c r="A32" s="10"/>
      <c r="B32" s="10"/>
      <c r="C32" s="10"/>
      <c r="D32" s="10"/>
      <c r="E32" s="10"/>
      <c r="F32" s="10"/>
      <c r="G32" s="10"/>
      <c r="H32" s="10"/>
    </row>
    <row r="33" spans="1:8" s="344" customFormat="1" ht="15.75" customHeight="1">
      <c r="A33" s="10"/>
      <c r="B33" s="10"/>
      <c r="C33" s="10"/>
      <c r="D33" s="10"/>
      <c r="E33" s="10"/>
      <c r="F33" s="10"/>
      <c r="G33" s="10"/>
      <c r="H33" s="10"/>
    </row>
  </sheetData>
  <mergeCells count="7">
    <mergeCell ref="B4:B7"/>
    <mergeCell ref="C4:G4"/>
    <mergeCell ref="C5:C7"/>
    <mergeCell ref="D5:D7"/>
    <mergeCell ref="E5:E7"/>
    <mergeCell ref="F5:F7"/>
    <mergeCell ref="G6:G7"/>
  </mergeCells>
  <hyperlinks>
    <hyperlink ref="J4" location="Index!A1" display="Index" xr:uid="{F04BAAC7-854B-4468-BBB4-09A6538070F5}"/>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053D3-F6D4-4519-8D6C-0FA7D4410281}">
  <sheetPr>
    <tabColor rgb="FF005AB4"/>
  </sheetPr>
  <dimension ref="A1:G27"/>
  <sheetViews>
    <sheetView showGridLines="0" workbookViewId="0"/>
  </sheetViews>
  <sheetFormatPr defaultColWidth="8.84375" defaultRowHeight="12.9"/>
  <cols>
    <col min="1" max="1" width="16.3828125" style="5" customWidth="1"/>
    <col min="2" max="2" width="8.3046875" style="5" customWidth="1"/>
    <col min="3" max="3" width="65.3046875" style="5" customWidth="1"/>
    <col min="4" max="4" width="2.3046875" style="5" customWidth="1"/>
    <col min="5" max="5" width="39.3828125" style="5" customWidth="1"/>
    <col min="6" max="6" width="4.15234375" style="5" customWidth="1"/>
    <col min="7" max="16384" width="8.84375" style="5"/>
  </cols>
  <sheetData>
    <row r="1" spans="1:7" s="693" customFormat="1" ht="12.45">
      <c r="A1" s="692" t="s">
        <v>1333</v>
      </c>
    </row>
    <row r="2" spans="1:7" s="400" customFormat="1" ht="11.6">
      <c r="B2" s="440"/>
    </row>
    <row r="3" spans="1:7" s="400" customFormat="1" ht="11.6">
      <c r="B3" s="344"/>
    </row>
    <row r="4" spans="1:7" s="400" customFormat="1" ht="23.15">
      <c r="A4" s="779" t="s">
        <v>976</v>
      </c>
      <c r="B4" s="779" t="s">
        <v>805</v>
      </c>
      <c r="C4" s="579" t="s">
        <v>537</v>
      </c>
      <c r="D4" s="579"/>
      <c r="E4" s="579" t="s">
        <v>1554</v>
      </c>
      <c r="G4" s="97" t="s">
        <v>283</v>
      </c>
    </row>
    <row r="5" spans="1:7" s="400" customFormat="1" ht="81">
      <c r="A5" s="600" t="s">
        <v>1334</v>
      </c>
      <c r="B5" s="600" t="s">
        <v>44</v>
      </c>
      <c r="C5" s="700" t="s">
        <v>1335</v>
      </c>
      <c r="D5" s="601"/>
      <c r="E5" s="700" t="s">
        <v>1336</v>
      </c>
    </row>
    <row r="6" spans="1:7" s="400" customFormat="1" ht="57.9">
      <c r="A6" s="602" t="s">
        <v>1337</v>
      </c>
      <c r="B6" s="602" t="s">
        <v>45</v>
      </c>
      <c r="C6" s="704" t="s">
        <v>1338</v>
      </c>
      <c r="D6" s="603"/>
      <c r="E6" s="704" t="s">
        <v>1339</v>
      </c>
    </row>
    <row r="7" spans="1:7" s="400" customFormat="1" ht="23.15">
      <c r="A7" s="602" t="s">
        <v>1340</v>
      </c>
      <c r="B7" s="602" t="s">
        <v>84</v>
      </c>
      <c r="C7" s="704" t="s">
        <v>1341</v>
      </c>
      <c r="D7" s="603"/>
      <c r="E7" s="704" t="s">
        <v>1336</v>
      </c>
    </row>
    <row r="8" spans="1:7" s="400" customFormat="1" ht="11.6"/>
    <row r="9" spans="1:7" s="400" customFormat="1" ht="11.6"/>
    <row r="10" spans="1:7" s="400" customFormat="1" ht="11.6"/>
    <row r="11" spans="1:7" s="400" customFormat="1" ht="11.6"/>
    <row r="12" spans="1:7" s="400" customFormat="1" ht="11.6"/>
    <row r="13" spans="1:7" s="400" customFormat="1" ht="11.6"/>
    <row r="14" spans="1:7" s="400" customFormat="1" ht="11.6"/>
    <row r="15" spans="1:7" s="400" customFormat="1" ht="11.6"/>
    <row r="16" spans="1:7" s="400" customFormat="1" ht="11.6"/>
    <row r="17" s="400" customFormat="1" ht="11.6"/>
    <row r="18" s="400" customFormat="1" ht="11.6"/>
    <row r="19" s="400" customFormat="1" ht="11.6"/>
    <row r="20" s="400" customFormat="1" ht="11.6"/>
    <row r="21" s="400" customFormat="1" ht="11.6"/>
    <row r="22" s="400" customFormat="1" ht="11.6"/>
    <row r="23" s="400" customFormat="1" ht="11.6"/>
    <row r="24" s="400" customFormat="1" ht="11.6"/>
    <row r="25" s="400" customFormat="1" ht="11.6"/>
    <row r="26" s="400" customFormat="1" ht="11.6"/>
    <row r="27" s="400" customFormat="1" ht="11.6"/>
  </sheetData>
  <hyperlinks>
    <hyperlink ref="G4" location="Index!A1" display="Index" xr:uid="{7DB83475-EAF7-4395-B3BB-D05EE5783626}"/>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F987D-481A-435B-9BDB-D1FBF183614C}">
  <sheetPr>
    <tabColor rgb="FF005AB4"/>
  </sheetPr>
  <dimension ref="A1:I71"/>
  <sheetViews>
    <sheetView showGridLines="0" workbookViewId="0"/>
  </sheetViews>
  <sheetFormatPr defaultColWidth="9.3046875" defaultRowHeight="14.15"/>
  <cols>
    <col min="1" max="1" width="5" style="76" customWidth="1"/>
    <col min="2" max="2" width="40.3046875" style="76" customWidth="1"/>
    <col min="3" max="6" width="16.69140625" style="76" customWidth="1"/>
    <col min="7" max="7" width="4" style="76" customWidth="1"/>
    <col min="8" max="8" width="8.53515625" style="76" customWidth="1"/>
    <col min="9" max="16384" width="9.3046875" style="76"/>
  </cols>
  <sheetData>
    <row r="1" spans="1:9" s="41" customFormat="1" ht="12.45">
      <c r="A1" s="15" t="s">
        <v>879</v>
      </c>
      <c r="B1" s="15"/>
      <c r="C1" s="15"/>
      <c r="D1" s="15"/>
      <c r="E1" s="15"/>
      <c r="F1" s="15"/>
    </row>
    <row r="2" spans="1:9" s="491" customFormat="1" ht="11.6">
      <c r="B2" s="335"/>
      <c r="C2" s="335"/>
      <c r="D2" s="335"/>
      <c r="E2" s="335"/>
      <c r="F2" s="335"/>
    </row>
    <row r="3" spans="1:9" s="491" customFormat="1" ht="15" customHeight="1">
      <c r="B3" s="400"/>
      <c r="C3" s="337" t="s">
        <v>44</v>
      </c>
      <c r="D3" s="337" t="s">
        <v>45</v>
      </c>
      <c r="E3" s="337" t="s">
        <v>46</v>
      </c>
      <c r="F3" s="337" t="s">
        <v>84</v>
      </c>
    </row>
    <row r="4" spans="1:9" s="492" customFormat="1" ht="15.75" customHeight="1">
      <c r="A4" s="443" t="s">
        <v>1547</v>
      </c>
      <c r="B4" s="579"/>
      <c r="C4" s="1137"/>
      <c r="D4" s="1138"/>
      <c r="E4" s="1137"/>
      <c r="F4" s="1137"/>
      <c r="H4" s="97" t="s">
        <v>283</v>
      </c>
    </row>
    <row r="5" spans="1:9" s="492" customFormat="1" ht="15.75" customHeight="1">
      <c r="A5" s="443"/>
      <c r="B5" s="579"/>
      <c r="C5" s="1137" t="s">
        <v>881</v>
      </c>
      <c r="D5" s="1138"/>
      <c r="E5" s="1137" t="s">
        <v>882</v>
      </c>
      <c r="F5" s="1137"/>
      <c r="H5" s="43"/>
    </row>
    <row r="6" spans="1:9" s="492" customFormat="1" ht="17.25" customHeight="1">
      <c r="A6" s="443"/>
      <c r="B6" s="836" t="s">
        <v>880</v>
      </c>
      <c r="C6" s="668" t="s">
        <v>883</v>
      </c>
      <c r="D6" s="837" t="s">
        <v>884</v>
      </c>
      <c r="E6" s="946" t="s">
        <v>883</v>
      </c>
      <c r="F6" s="668" t="s">
        <v>884</v>
      </c>
    </row>
    <row r="7" spans="1:9" s="492" customFormat="1" ht="15.75" customHeight="1">
      <c r="A7" s="539">
        <v>1</v>
      </c>
      <c r="B7" s="492" t="s">
        <v>885</v>
      </c>
      <c r="C7" s="541">
        <v>2873.6995651071502</v>
      </c>
      <c r="D7" s="541">
        <v>3023.77817904822</v>
      </c>
      <c r="E7" s="541">
        <v>7276.2226365072702</v>
      </c>
      <c r="F7" s="541">
        <v>5977.7559876529704</v>
      </c>
    </row>
    <row r="8" spans="1:9" s="440" customFormat="1" ht="15.75" customHeight="1">
      <c r="A8" s="342">
        <v>2</v>
      </c>
      <c r="B8" s="492" t="s">
        <v>886</v>
      </c>
      <c r="C8" s="541">
        <v>-3223.8229655998198</v>
      </c>
      <c r="D8" s="541">
        <v>-3833.1263844251198</v>
      </c>
      <c r="E8" s="541">
        <v>-1610.8831784280101</v>
      </c>
      <c r="F8" s="541">
        <v>-1210.67877273608</v>
      </c>
      <c r="G8" s="492"/>
      <c r="H8" s="492"/>
      <c r="I8" s="542"/>
    </row>
    <row r="9" spans="1:9" s="440" customFormat="1" ht="15.75" customHeight="1">
      <c r="A9" s="342">
        <v>3</v>
      </c>
      <c r="B9" s="492" t="s">
        <v>887</v>
      </c>
      <c r="C9" s="541">
        <v>370.27134362718499</v>
      </c>
      <c r="D9" s="541">
        <v>342.05304965718898</v>
      </c>
      <c r="E9" s="439"/>
      <c r="F9" s="439"/>
      <c r="G9" s="492"/>
      <c r="H9" s="492"/>
      <c r="I9" s="542"/>
    </row>
    <row r="10" spans="1:9" s="440" customFormat="1" ht="15.75" customHeight="1">
      <c r="A10" s="342">
        <v>4</v>
      </c>
      <c r="B10" s="492" t="s">
        <v>888</v>
      </c>
      <c r="C10" s="541">
        <v>-699.32206710633795</v>
      </c>
      <c r="D10" s="541">
        <v>-834.48502119563102</v>
      </c>
      <c r="E10" s="439"/>
      <c r="F10" s="439"/>
      <c r="G10" s="492"/>
      <c r="H10" s="492"/>
      <c r="I10" s="542"/>
    </row>
    <row r="11" spans="1:9" s="440" customFormat="1" ht="15.75" customHeight="1">
      <c r="A11" s="342">
        <v>5</v>
      </c>
      <c r="B11" s="492" t="s">
        <v>889</v>
      </c>
      <c r="C11" s="343">
        <v>892.35664694168895</v>
      </c>
      <c r="D11" s="343">
        <v>995.02311107430603</v>
      </c>
      <c r="E11" s="439"/>
      <c r="F11" s="439"/>
      <c r="G11" s="492"/>
      <c r="H11" s="492"/>
      <c r="I11" s="542"/>
    </row>
    <row r="12" spans="1:9" s="440" customFormat="1" ht="15.75" customHeight="1">
      <c r="A12" s="355">
        <v>6</v>
      </c>
      <c r="B12" s="527" t="s">
        <v>890</v>
      </c>
      <c r="C12" s="356">
        <v>-736.64299756775199</v>
      </c>
      <c r="D12" s="356">
        <v>-1029.8319244912</v>
      </c>
      <c r="E12" s="547"/>
      <c r="F12" s="547"/>
      <c r="G12" s="492"/>
      <c r="H12" s="492"/>
      <c r="I12" s="542"/>
    </row>
    <row r="13" spans="1:9">
      <c r="A13" s="545"/>
      <c r="B13" s="546"/>
      <c r="C13" s="55"/>
      <c r="D13" s="55"/>
      <c r="E13" s="55"/>
      <c r="F13" s="55"/>
    </row>
    <row r="14" spans="1:9">
      <c r="B14" s="51"/>
      <c r="C14" s="51"/>
      <c r="D14" s="51"/>
      <c r="E14" s="51"/>
      <c r="F14" s="51"/>
    </row>
    <row r="15" spans="1:9" ht="14.6">
      <c r="B15" s="52"/>
      <c r="C15"/>
      <c r="D15"/>
      <c r="E15"/>
      <c r="F15"/>
    </row>
    <row r="16" spans="1:9">
      <c r="B16" s="51"/>
      <c r="C16" s="51"/>
      <c r="D16" s="51"/>
      <c r="E16" s="51"/>
      <c r="F16" s="51"/>
    </row>
    <row r="17" spans="2:6">
      <c r="B17" s="51"/>
      <c r="C17" s="51"/>
      <c r="D17" s="51"/>
      <c r="E17" s="51"/>
      <c r="F17" s="51"/>
    </row>
    <row r="18" spans="2:6">
      <c r="B18" s="51"/>
      <c r="C18" s="51"/>
      <c r="D18" s="51"/>
      <c r="E18" s="51"/>
      <c r="F18" s="51"/>
    </row>
    <row r="19" spans="2:6">
      <c r="B19" s="51"/>
      <c r="C19" s="51"/>
      <c r="D19" s="51"/>
      <c r="E19" s="51"/>
      <c r="F19" s="51"/>
    </row>
    <row r="20" spans="2:6">
      <c r="B20" s="51"/>
      <c r="C20" s="51"/>
      <c r="D20" s="51"/>
      <c r="E20" s="51"/>
      <c r="F20" s="51"/>
    </row>
    <row r="21" spans="2:6">
      <c r="B21" s="51"/>
      <c r="C21" s="51"/>
      <c r="D21" s="51"/>
      <c r="E21" s="51"/>
      <c r="F21" s="51"/>
    </row>
    <row r="22" spans="2:6">
      <c r="B22" s="51"/>
      <c r="C22" s="51"/>
      <c r="D22" s="51"/>
      <c r="E22" s="51"/>
      <c r="F22" s="51"/>
    </row>
    <row r="23" spans="2:6">
      <c r="B23" s="52"/>
      <c r="C23" s="52"/>
      <c r="D23" s="52"/>
      <c r="E23" s="52"/>
      <c r="F23" s="52"/>
    </row>
    <row r="24" spans="2:6">
      <c r="B24" s="51"/>
      <c r="C24" s="51"/>
      <c r="D24" s="51"/>
      <c r="E24" s="51"/>
      <c r="F24" s="51"/>
    </row>
    <row r="25" spans="2:6">
      <c r="B25" s="53"/>
      <c r="C25" s="53"/>
      <c r="D25" s="53"/>
      <c r="E25" s="53"/>
      <c r="F25" s="53"/>
    </row>
    <row r="26" spans="2:6">
      <c r="B26" s="52"/>
      <c r="C26" s="52"/>
      <c r="D26" s="52"/>
      <c r="E26" s="52"/>
      <c r="F26" s="52"/>
    </row>
    <row r="27" spans="2:6">
      <c r="B27" s="51"/>
      <c r="C27" s="51"/>
      <c r="D27" s="51"/>
      <c r="E27" s="51"/>
      <c r="F27" s="51"/>
    </row>
    <row r="28" spans="2:6">
      <c r="B28" s="51"/>
      <c r="C28" s="51"/>
      <c r="D28" s="51"/>
      <c r="E28" s="51"/>
      <c r="F28" s="51"/>
    </row>
    <row r="29" spans="2:6">
      <c r="B29" s="51"/>
      <c r="C29" s="51"/>
      <c r="D29" s="51"/>
      <c r="E29" s="51"/>
      <c r="F29" s="51"/>
    </row>
    <row r="30" spans="2:6">
      <c r="B30" s="51"/>
      <c r="C30" s="51"/>
      <c r="D30" s="51"/>
      <c r="E30" s="51"/>
      <c r="F30" s="51"/>
    </row>
    <row r="31" spans="2:6">
      <c r="B31" s="51"/>
      <c r="C31" s="51"/>
      <c r="D31" s="51"/>
      <c r="E31" s="51"/>
      <c r="F31" s="51"/>
    </row>
    <row r="32" spans="2:6" ht="14.6">
      <c r="B32" s="47"/>
      <c r="C32" s="47"/>
      <c r="D32" s="47"/>
      <c r="E32" s="47"/>
      <c r="F32" s="47"/>
    </row>
    <row r="33" spans="2:6">
      <c r="B33" s="52"/>
      <c r="C33" s="52"/>
      <c r="D33" s="52"/>
      <c r="E33" s="52"/>
      <c r="F33" s="52"/>
    </row>
    <row r="34" spans="2:6">
      <c r="B34" s="51"/>
      <c r="C34" s="51"/>
      <c r="D34" s="51"/>
      <c r="E34" s="51"/>
      <c r="F34" s="51"/>
    </row>
    <row r="35" spans="2:6">
      <c r="B35" s="51"/>
      <c r="C35" s="51"/>
      <c r="D35" s="51"/>
      <c r="E35" s="51"/>
      <c r="F35" s="51"/>
    </row>
    <row r="36" spans="2:6">
      <c r="B36" s="51"/>
      <c r="C36" s="51"/>
      <c r="D36" s="51"/>
      <c r="E36" s="51"/>
      <c r="F36" s="51"/>
    </row>
    <row r="37" spans="2:6">
      <c r="B37" s="51"/>
      <c r="C37" s="51"/>
      <c r="D37" s="51"/>
      <c r="E37" s="51"/>
      <c r="F37" s="51"/>
    </row>
    <row r="38" spans="2:6" ht="14.6">
      <c r="B38" s="47"/>
      <c r="C38" s="47"/>
      <c r="D38" s="47"/>
      <c r="E38" s="47"/>
      <c r="F38" s="47"/>
    </row>
    <row r="39" spans="2:6">
      <c r="B39" s="54"/>
      <c r="C39" s="54"/>
      <c r="D39" s="54"/>
      <c r="E39" s="54"/>
      <c r="F39" s="54"/>
    </row>
    <row r="40" spans="2:6" ht="14.6">
      <c r="B40" s="47"/>
      <c r="C40" s="47"/>
      <c r="D40" s="47"/>
      <c r="E40" s="47"/>
      <c r="F40" s="47"/>
    </row>
    <row r="41" spans="2:6" ht="14.6">
      <c r="B41" s="47"/>
      <c r="C41" s="47"/>
      <c r="D41" s="47"/>
      <c r="E41" s="47"/>
      <c r="F41" s="47"/>
    </row>
    <row r="42" spans="2:6" ht="14.6">
      <c r="B42" s="47"/>
      <c r="C42" s="47"/>
      <c r="D42" s="47"/>
      <c r="E42" s="47"/>
      <c r="F42" s="47"/>
    </row>
    <row r="43" spans="2:6" ht="14.6">
      <c r="B43" s="47"/>
      <c r="C43" s="47"/>
      <c r="D43" s="47"/>
      <c r="E43" s="47"/>
      <c r="F43" s="47"/>
    </row>
    <row r="44" spans="2:6" ht="14.6">
      <c r="B44" s="47"/>
      <c r="C44" s="47"/>
      <c r="D44" s="47"/>
      <c r="E44" s="47"/>
      <c r="F44" s="47"/>
    </row>
    <row r="45" spans="2:6" ht="14.6">
      <c r="B45" s="47"/>
      <c r="C45" s="47"/>
      <c r="D45" s="47"/>
      <c r="E45" s="47"/>
      <c r="F45" s="47"/>
    </row>
    <row r="46" spans="2:6" ht="14.6">
      <c r="B46" s="47"/>
      <c r="C46" s="47"/>
      <c r="D46" s="47"/>
      <c r="E46" s="47"/>
      <c r="F46" s="47"/>
    </row>
    <row r="47" spans="2:6" ht="14.6">
      <c r="B47" s="47"/>
      <c r="C47" s="47"/>
      <c r="D47" s="47"/>
      <c r="E47" s="47"/>
      <c r="F47" s="47"/>
    </row>
    <row r="48" spans="2:6" ht="14.6">
      <c r="B48" s="47"/>
      <c r="C48" s="47"/>
      <c r="D48" s="47"/>
      <c r="E48" s="47"/>
      <c r="F48" s="47"/>
    </row>
    <row r="49" spans="2:6" ht="14.6">
      <c r="B49" s="47"/>
      <c r="C49" s="47"/>
      <c r="D49" s="47"/>
      <c r="E49" s="47"/>
      <c r="F49" s="47"/>
    </row>
    <row r="50" spans="2:6" ht="14.6">
      <c r="B50" s="47"/>
      <c r="C50" s="47"/>
      <c r="D50" s="47"/>
      <c r="E50" s="47"/>
      <c r="F50" s="47"/>
    </row>
    <row r="51" spans="2:6" ht="14.6">
      <c r="B51" s="47"/>
      <c r="C51" s="47"/>
      <c r="D51" s="47"/>
      <c r="E51" s="47"/>
      <c r="F51" s="47"/>
    </row>
    <row r="52" spans="2:6" ht="14.6">
      <c r="B52" s="47"/>
      <c r="C52" s="47"/>
      <c r="D52" s="47"/>
      <c r="E52" s="47"/>
      <c r="F52" s="47"/>
    </row>
    <row r="53" spans="2:6" ht="14.6">
      <c r="B53" s="47"/>
      <c r="C53" s="47"/>
      <c r="D53" s="47"/>
      <c r="E53" s="47"/>
      <c r="F53" s="47"/>
    </row>
    <row r="54" spans="2:6" ht="14.6">
      <c r="B54" s="47"/>
      <c r="C54" s="47"/>
      <c r="D54" s="47"/>
      <c r="E54" s="47"/>
      <c r="F54" s="47"/>
    </row>
    <row r="55" spans="2:6" ht="14.6">
      <c r="B55" s="47"/>
      <c r="C55" s="47"/>
      <c r="D55" s="47"/>
      <c r="E55" s="47"/>
      <c r="F55" s="47"/>
    </row>
    <row r="56" spans="2:6" ht="14.6">
      <c r="B56" s="47"/>
      <c r="C56" s="47"/>
      <c r="D56" s="47"/>
      <c r="E56" s="47"/>
      <c r="F56" s="47"/>
    </row>
    <row r="57" spans="2:6" ht="14.6">
      <c r="B57" s="47"/>
      <c r="C57" s="47"/>
      <c r="D57" s="47"/>
      <c r="E57" s="47"/>
      <c r="F57" s="47"/>
    </row>
    <row r="58" spans="2:6" ht="14.6">
      <c r="B58" s="47"/>
      <c r="C58" s="47"/>
      <c r="D58" s="47"/>
      <c r="E58" s="47"/>
      <c r="F58" s="47"/>
    </row>
    <row r="59" spans="2:6" ht="14.6">
      <c r="B59" s="47"/>
      <c r="C59" s="47"/>
      <c r="D59" s="47"/>
      <c r="E59" s="47"/>
      <c r="F59" s="47"/>
    </row>
    <row r="60" spans="2:6" ht="14.6">
      <c r="B60" s="47"/>
      <c r="C60" s="47"/>
      <c r="D60" s="47"/>
      <c r="E60" s="47"/>
      <c r="F60" s="47"/>
    </row>
    <row r="61" spans="2:6" ht="14.6">
      <c r="B61" s="47"/>
      <c r="C61" s="47"/>
      <c r="D61" s="47"/>
      <c r="E61" s="47"/>
      <c r="F61" s="47"/>
    </row>
    <row r="62" spans="2:6" ht="14.6">
      <c r="B62" s="47"/>
      <c r="C62" s="47"/>
      <c r="D62" s="47"/>
      <c r="E62" s="47"/>
      <c r="F62" s="47"/>
    </row>
    <row r="63" spans="2:6" ht="14.6">
      <c r="B63" s="47"/>
      <c r="C63" s="47"/>
      <c r="D63" s="47"/>
      <c r="E63" s="47"/>
      <c r="F63" s="47"/>
    </row>
    <row r="64" spans="2:6" ht="14.6">
      <c r="B64" s="47"/>
      <c r="C64" s="47"/>
      <c r="D64" s="47"/>
      <c r="E64" s="47"/>
      <c r="F64" s="47"/>
    </row>
    <row r="65" spans="2:6" ht="14.6">
      <c r="B65" s="47"/>
      <c r="C65" s="47"/>
      <c r="D65" s="47"/>
      <c r="E65" s="47"/>
      <c r="F65" s="47"/>
    </row>
    <row r="66" spans="2:6" ht="14.6">
      <c r="B66" s="47"/>
      <c r="C66" s="47"/>
      <c r="D66" s="47"/>
      <c r="E66" s="47"/>
      <c r="F66" s="47"/>
    </row>
    <row r="67" spans="2:6" ht="14.6">
      <c r="B67" s="47"/>
      <c r="C67" s="47"/>
      <c r="D67" s="47"/>
      <c r="E67" s="47"/>
      <c r="F67" s="47"/>
    </row>
    <row r="68" spans="2:6" ht="14.6">
      <c r="B68" s="47"/>
      <c r="C68" s="47"/>
      <c r="D68" s="47"/>
      <c r="E68" s="47"/>
      <c r="F68" s="47"/>
    </row>
    <row r="69" spans="2:6" ht="14.6">
      <c r="B69" s="47"/>
      <c r="C69" s="47"/>
      <c r="D69" s="47"/>
      <c r="E69" s="47"/>
      <c r="F69" s="47"/>
    </row>
    <row r="70" spans="2:6" ht="14.6">
      <c r="B70" s="47"/>
      <c r="C70" s="47"/>
      <c r="D70" s="47"/>
      <c r="E70" s="47"/>
      <c r="F70" s="47"/>
    </row>
    <row r="71" spans="2:6" ht="14.6">
      <c r="B71" s="47"/>
      <c r="C71" s="47"/>
      <c r="D71" s="47"/>
      <c r="E71" s="47"/>
      <c r="F71" s="47"/>
    </row>
  </sheetData>
  <mergeCells count="4">
    <mergeCell ref="C4:D4"/>
    <mergeCell ref="E4:F4"/>
    <mergeCell ref="C5:D5"/>
    <mergeCell ref="E5:F5"/>
  </mergeCells>
  <hyperlinks>
    <hyperlink ref="H4" location="Index!A1" display="Index" xr:uid="{98615CE1-C384-434C-BFE1-4F8CFE7ABDA9}"/>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66CD5-3815-439F-8C09-815CDFE7D572}">
  <sheetPr>
    <tabColor rgb="FF005AB4"/>
  </sheetPr>
  <dimension ref="A1:G41"/>
  <sheetViews>
    <sheetView showGridLines="0" workbookViewId="0"/>
  </sheetViews>
  <sheetFormatPr defaultColWidth="8.84375" defaultRowHeight="12.9"/>
  <cols>
    <col min="1" max="1" width="16.3828125" style="5" customWidth="1"/>
    <col min="2" max="2" width="9.84375" style="5" customWidth="1"/>
    <col min="3" max="3" width="65.3046875" style="5" customWidth="1"/>
    <col min="4" max="4" width="2.3046875" style="5" customWidth="1"/>
    <col min="5" max="5" width="65.53515625" style="5" customWidth="1"/>
    <col min="6" max="6" width="4.15234375" style="5" customWidth="1"/>
    <col min="7" max="16384" width="8.84375" style="5"/>
  </cols>
  <sheetData>
    <row r="1" spans="1:7" s="693" customFormat="1" ht="12.45">
      <c r="A1" s="692" t="s">
        <v>1342</v>
      </c>
    </row>
    <row r="2" spans="1:7" s="400" customFormat="1" ht="11.6">
      <c r="B2" s="440"/>
    </row>
    <row r="3" spans="1:7" s="400" customFormat="1" ht="11.6">
      <c r="B3" s="344"/>
    </row>
    <row r="4" spans="1:7" s="400" customFormat="1" ht="23.15">
      <c r="A4" s="779" t="s">
        <v>976</v>
      </c>
      <c r="B4" s="779" t="s">
        <v>805</v>
      </c>
      <c r="C4" s="669" t="s">
        <v>537</v>
      </c>
      <c r="D4" s="669"/>
      <c r="E4" s="669" t="s">
        <v>1554</v>
      </c>
      <c r="G4" s="97" t="s">
        <v>283</v>
      </c>
    </row>
    <row r="5" spans="1:7" s="400" customFormat="1" ht="23.15">
      <c r="A5" s="600" t="s">
        <v>1343</v>
      </c>
      <c r="B5" s="600" t="s">
        <v>44</v>
      </c>
      <c r="C5" s="700" t="s">
        <v>1344</v>
      </c>
      <c r="D5" s="601"/>
      <c r="E5" s="700" t="s">
        <v>1576</v>
      </c>
    </row>
    <row r="6" spans="1:7" s="400" customFormat="1" ht="11.6">
      <c r="A6" s="602" t="s">
        <v>1345</v>
      </c>
      <c r="B6" s="602" t="s">
        <v>45</v>
      </c>
      <c r="C6" s="704" t="s">
        <v>1346</v>
      </c>
      <c r="D6" s="603"/>
      <c r="E6" s="700" t="s">
        <v>1576</v>
      </c>
    </row>
    <row r="7" spans="1:7" s="400" customFormat="1" ht="23.15">
      <c r="A7" s="602" t="s">
        <v>1347</v>
      </c>
      <c r="B7" s="602" t="s">
        <v>46</v>
      </c>
      <c r="C7" s="704" t="s">
        <v>1348</v>
      </c>
      <c r="D7" s="603"/>
      <c r="E7" s="700" t="s">
        <v>1576</v>
      </c>
    </row>
    <row r="8" spans="1:7" s="400" customFormat="1" ht="23.15">
      <c r="A8" s="602" t="s">
        <v>1349</v>
      </c>
      <c r="B8" s="602" t="s">
        <v>84</v>
      </c>
      <c r="C8" s="704" t="s">
        <v>1350</v>
      </c>
      <c r="D8" s="603"/>
      <c r="E8" s="700" t="s">
        <v>1576</v>
      </c>
    </row>
    <row r="9" spans="1:7" s="400" customFormat="1" ht="23.15">
      <c r="A9" s="602" t="s">
        <v>1351</v>
      </c>
      <c r="B9" s="602" t="s">
        <v>85</v>
      </c>
      <c r="C9" s="704" t="s">
        <v>1352</v>
      </c>
      <c r="D9" s="603"/>
      <c r="E9" s="704" t="s">
        <v>1203</v>
      </c>
    </row>
    <row r="10" spans="1:7" s="400" customFormat="1" ht="23.15">
      <c r="A10" s="602" t="s">
        <v>1353</v>
      </c>
      <c r="B10" s="602" t="s">
        <v>295</v>
      </c>
      <c r="C10" s="704" t="s">
        <v>1354</v>
      </c>
      <c r="D10" s="603"/>
      <c r="E10" s="700" t="s">
        <v>1576</v>
      </c>
    </row>
    <row r="11" spans="1:7" s="400" customFormat="1" ht="23.15">
      <c r="A11" s="602" t="s">
        <v>1355</v>
      </c>
      <c r="B11" s="602" t="s">
        <v>261</v>
      </c>
      <c r="C11" s="704" t="s">
        <v>1356</v>
      </c>
      <c r="D11" s="603"/>
      <c r="E11" s="700" t="s">
        <v>1576</v>
      </c>
    </row>
    <row r="12" spans="1:7" s="400" customFormat="1" ht="23.15">
      <c r="A12" s="602" t="s">
        <v>1357</v>
      </c>
      <c r="B12" s="602" t="s">
        <v>291</v>
      </c>
      <c r="C12" s="704" t="s">
        <v>1358</v>
      </c>
      <c r="D12" s="603"/>
      <c r="E12" s="700" t="s">
        <v>1576</v>
      </c>
    </row>
    <row r="13" spans="1:7" s="400" customFormat="1" ht="23.15">
      <c r="A13" s="602"/>
      <c r="B13" s="602" t="s">
        <v>298</v>
      </c>
      <c r="C13" s="704" t="s">
        <v>1359</v>
      </c>
      <c r="D13" s="603"/>
      <c r="E13" s="704" t="s">
        <v>1203</v>
      </c>
    </row>
    <row r="14" spans="1:7" s="400" customFormat="1" ht="23.15">
      <c r="A14" s="602" t="s">
        <v>1360</v>
      </c>
      <c r="B14" s="602" t="s">
        <v>1361</v>
      </c>
      <c r="C14" s="704" t="s">
        <v>1362</v>
      </c>
      <c r="D14" s="603"/>
      <c r="E14" s="700" t="s">
        <v>1576</v>
      </c>
    </row>
    <row r="15" spans="1:7" s="400" customFormat="1" ht="11.6"/>
    <row r="16" spans="1:7" s="400" customFormat="1" ht="11.6"/>
    <row r="17" s="400" customFormat="1" ht="11.6"/>
    <row r="18" s="400" customFormat="1" ht="11.6"/>
    <row r="19" s="400" customFormat="1" ht="11.6"/>
    <row r="20" s="400" customFormat="1" ht="11.6"/>
    <row r="21" s="400" customFormat="1" ht="11.6"/>
    <row r="22" s="400" customFormat="1" ht="11.6"/>
    <row r="23" s="400" customFormat="1" ht="11.6"/>
    <row r="24" s="400" customFormat="1" ht="11.6"/>
    <row r="25" s="400" customFormat="1" ht="11.6"/>
    <row r="26" s="400" customFormat="1" ht="11.6"/>
    <row r="27" s="400" customFormat="1" ht="11.6"/>
    <row r="28" s="400" customFormat="1" ht="11.6"/>
    <row r="29" s="400" customFormat="1" ht="11.6"/>
    <row r="30" s="400" customFormat="1" ht="11.6"/>
    <row r="31" s="400" customFormat="1" ht="11.6"/>
    <row r="32" s="400" customFormat="1" ht="11.6"/>
    <row r="33" s="400" customFormat="1" ht="11.6"/>
    <row r="34" s="400" customFormat="1" ht="11.6"/>
    <row r="35" s="400" customFormat="1" ht="11.6"/>
    <row r="36" s="400" customFormat="1" ht="11.6"/>
    <row r="37" s="400" customFormat="1" ht="11.6"/>
    <row r="38" s="400" customFormat="1" ht="11.6"/>
    <row r="39" s="400" customFormat="1" ht="11.6"/>
    <row r="40" s="400" customFormat="1" ht="11.6"/>
    <row r="41" s="400" customFormat="1" ht="11.6"/>
  </sheetData>
  <hyperlinks>
    <hyperlink ref="G4" location="Index!A1" display="Index" xr:uid="{E3DAA1D1-0B01-4837-B9D9-90D28A698316}"/>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E953D-FBE4-44EA-B0BE-D21DEC5F0524}">
  <sheetPr>
    <tabColor rgb="FF005AB4"/>
  </sheetPr>
  <dimension ref="A1:F21"/>
  <sheetViews>
    <sheetView showGridLines="0" workbookViewId="0"/>
  </sheetViews>
  <sheetFormatPr defaultColWidth="8.84375" defaultRowHeight="12.9"/>
  <cols>
    <col min="1" max="1" width="10.3046875" style="5" customWidth="1"/>
    <col min="2" max="2" width="65.3046875" style="5" customWidth="1"/>
    <col min="3" max="3" width="2.3046875" style="5" customWidth="1"/>
    <col min="4" max="4" width="45.53515625" style="5" customWidth="1"/>
    <col min="5" max="5" width="4.15234375" style="5" customWidth="1"/>
    <col min="6" max="16384" width="8.84375" style="5"/>
  </cols>
  <sheetData>
    <row r="1" spans="1:6" s="693" customFormat="1" ht="15.75" customHeight="1">
      <c r="A1" s="692" t="s">
        <v>1373</v>
      </c>
    </row>
    <row r="2" spans="1:6" s="400" customFormat="1" ht="15.75" customHeight="1">
      <c r="A2" s="440" t="s">
        <v>1374</v>
      </c>
    </row>
    <row r="3" spans="1:6" s="400" customFormat="1" ht="15.75" customHeight="1">
      <c r="A3" s="440"/>
    </row>
    <row r="4" spans="1:6" s="400" customFormat="1" ht="15.75" customHeight="1">
      <c r="A4" s="344"/>
    </row>
    <row r="5" spans="1:6" s="400" customFormat="1" ht="23.15">
      <c r="A5" s="779" t="s">
        <v>805</v>
      </c>
      <c r="B5" s="669" t="s">
        <v>537</v>
      </c>
      <c r="C5" s="669"/>
      <c r="D5" s="669" t="s">
        <v>1554</v>
      </c>
      <c r="F5" s="780" t="s">
        <v>283</v>
      </c>
    </row>
    <row r="6" spans="1:6" s="400" customFormat="1" ht="23.15">
      <c r="A6" s="600" t="s">
        <v>44</v>
      </c>
      <c r="B6" s="700" t="s">
        <v>1375</v>
      </c>
      <c r="C6" s="601"/>
      <c r="D6" s="700" t="s">
        <v>1376</v>
      </c>
    </row>
    <row r="7" spans="1:6" s="400" customFormat="1" ht="23.15">
      <c r="A7" s="602" t="s">
        <v>45</v>
      </c>
      <c r="B7" s="704" t="s">
        <v>1377</v>
      </c>
      <c r="C7" s="603"/>
      <c r="D7" s="704" t="s">
        <v>1376</v>
      </c>
    </row>
    <row r="8" spans="1:6" s="400" customFormat="1" ht="23.15">
      <c r="A8" s="602" t="s">
        <v>46</v>
      </c>
      <c r="B8" s="704" t="s">
        <v>1378</v>
      </c>
      <c r="C8" s="603"/>
      <c r="D8" s="704" t="s">
        <v>1376</v>
      </c>
    </row>
    <row r="9" spans="1:6" s="400" customFormat="1" ht="11.6">
      <c r="A9" s="602" t="s">
        <v>84</v>
      </c>
      <c r="B9" s="704" t="s">
        <v>1379</v>
      </c>
      <c r="C9" s="603"/>
      <c r="D9" s="704" t="s">
        <v>1376</v>
      </c>
    </row>
    <row r="10" spans="1:6" s="400" customFormat="1" ht="23.15">
      <c r="A10" s="602" t="s">
        <v>85</v>
      </c>
      <c r="B10" s="704" t="s">
        <v>1380</v>
      </c>
      <c r="C10" s="603"/>
      <c r="D10" s="704" t="s">
        <v>1376</v>
      </c>
    </row>
    <row r="11" spans="1:6" s="400" customFormat="1" ht="11.6">
      <c r="A11" s="602" t="s">
        <v>295</v>
      </c>
      <c r="B11" s="704" t="s">
        <v>1381</v>
      </c>
      <c r="C11" s="603"/>
      <c r="D11" s="704" t="s">
        <v>1376</v>
      </c>
    </row>
    <row r="12" spans="1:6" s="400" customFormat="1" ht="11.6">
      <c r="A12" s="602" t="s">
        <v>261</v>
      </c>
      <c r="B12" s="704" t="s">
        <v>1382</v>
      </c>
      <c r="C12" s="603"/>
      <c r="D12" s="704" t="s">
        <v>1376</v>
      </c>
    </row>
    <row r="13" spans="1:6" s="400" customFormat="1" ht="46.3">
      <c r="A13" s="602" t="s">
        <v>291</v>
      </c>
      <c r="B13" s="704" t="s">
        <v>1383</v>
      </c>
      <c r="C13" s="603"/>
      <c r="D13" s="704" t="s">
        <v>1384</v>
      </c>
    </row>
    <row r="14" spans="1:6" s="400" customFormat="1" ht="92.6">
      <c r="A14" s="1139" t="s">
        <v>298</v>
      </c>
      <c r="B14" s="704" t="s">
        <v>1385</v>
      </c>
      <c r="C14" s="603"/>
      <c r="D14" s="704" t="s">
        <v>1384</v>
      </c>
    </row>
    <row r="15" spans="1:6" s="400" customFormat="1" ht="23.15">
      <c r="A15" s="1140"/>
      <c r="B15" s="704" t="s">
        <v>1386</v>
      </c>
      <c r="C15" s="603"/>
      <c r="D15" s="704" t="s">
        <v>1376</v>
      </c>
    </row>
    <row r="16" spans="1:6" s="400" customFormat="1" ht="34.75">
      <c r="A16" s="1140"/>
      <c r="B16" s="704" t="s">
        <v>1387</v>
      </c>
      <c r="C16" s="603"/>
      <c r="D16" s="704" t="s">
        <v>1376</v>
      </c>
    </row>
    <row r="17" spans="1:4" s="400" customFormat="1" ht="34.75">
      <c r="A17" s="1140"/>
      <c r="B17" s="704" t="s">
        <v>1388</v>
      </c>
      <c r="C17" s="603"/>
      <c r="D17" s="704" t="s">
        <v>1376</v>
      </c>
    </row>
    <row r="18" spans="1:4" s="400" customFormat="1" ht="23.15">
      <c r="A18" s="1141"/>
      <c r="B18" s="704" t="s">
        <v>1389</v>
      </c>
      <c r="C18" s="603"/>
      <c r="D18" s="704" t="s">
        <v>1596</v>
      </c>
    </row>
    <row r="19" spans="1:4" s="400" customFormat="1" ht="11.6"/>
    <row r="20" spans="1:4" s="400" customFormat="1" ht="11.6"/>
    <row r="21" spans="1:4" s="400" customFormat="1" ht="11.6"/>
  </sheetData>
  <mergeCells count="1">
    <mergeCell ref="A14:A18"/>
  </mergeCells>
  <hyperlinks>
    <hyperlink ref="F5" location="Index!A1" display="Index" xr:uid="{7AC7F65A-6399-47DA-B4B6-1ABEFD45BAB8}"/>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5AB4"/>
  </sheetPr>
  <dimension ref="A1:T44"/>
  <sheetViews>
    <sheetView showGridLines="0" workbookViewId="0"/>
  </sheetViews>
  <sheetFormatPr defaultColWidth="9.3046875" defaultRowHeight="12.45"/>
  <cols>
    <col min="1" max="1" width="6.53515625" style="10" customWidth="1"/>
    <col min="2" max="2" width="2.3046875" style="10" customWidth="1"/>
    <col min="3" max="3" width="57.3046875" style="10" customWidth="1"/>
    <col min="4" max="7" width="11.69140625" style="10" customWidth="1"/>
    <col min="8" max="8" width="2.3046875" style="10" customWidth="1"/>
    <col min="9" max="12" width="11.69140625" style="10" customWidth="1"/>
    <col min="13" max="13" width="3.69140625" style="10" customWidth="1"/>
    <col min="14" max="16384" width="9.3046875" style="10"/>
  </cols>
  <sheetData>
    <row r="1" spans="1:20" ht="15.75" customHeight="1">
      <c r="A1" s="15" t="s">
        <v>766</v>
      </c>
      <c r="B1" s="15"/>
      <c r="D1" s="97" t="s">
        <v>283</v>
      </c>
      <c r="F1"/>
    </row>
    <row r="2" spans="1:20" s="336" customFormat="1" ht="15.75" customHeight="1">
      <c r="A2" s="335"/>
      <c r="B2" s="335"/>
      <c r="F2" s="1147"/>
      <c r="G2" s="1147"/>
    </row>
    <row r="3" spans="1:20" s="336" customFormat="1" ht="15.75" customHeight="1">
      <c r="A3" s="335"/>
      <c r="B3" s="335"/>
    </row>
    <row r="4" spans="1:20" s="336" customFormat="1" ht="15.75" customHeight="1">
      <c r="D4" s="337" t="s">
        <v>44</v>
      </c>
      <c r="E4" s="337" t="s">
        <v>45</v>
      </c>
      <c r="F4" s="337" t="s">
        <v>46</v>
      </c>
      <c r="G4" s="337" t="s">
        <v>84</v>
      </c>
      <c r="H4" s="337"/>
      <c r="I4" s="337" t="s">
        <v>85</v>
      </c>
      <c r="J4" s="337" t="s">
        <v>295</v>
      </c>
      <c r="K4" s="337" t="s">
        <v>261</v>
      </c>
      <c r="L4" s="337" t="s">
        <v>291</v>
      </c>
    </row>
    <row r="5" spans="1:20" s="336" customFormat="1" ht="15.75" customHeight="1">
      <c r="A5" s="1146" t="s">
        <v>767</v>
      </c>
      <c r="B5" s="1146"/>
      <c r="C5" s="1146"/>
      <c r="D5" s="953"/>
      <c r="E5" s="953"/>
      <c r="F5" s="1144"/>
      <c r="G5" s="1144"/>
      <c r="H5" s="952"/>
      <c r="I5" s="952"/>
      <c r="J5" s="952"/>
      <c r="K5" s="1144"/>
      <c r="L5" s="1144"/>
      <c r="M5" s="548"/>
      <c r="S5" s="1143"/>
      <c r="T5" s="1143"/>
    </row>
    <row r="6" spans="1:20" s="336" customFormat="1" ht="15.75" customHeight="1">
      <c r="A6" s="1146" t="s">
        <v>457</v>
      </c>
      <c r="B6" s="1146"/>
      <c r="C6" s="1146"/>
      <c r="D6" s="1145" t="s">
        <v>455</v>
      </c>
      <c r="E6" s="1145"/>
      <c r="F6" s="1145"/>
      <c r="G6" s="1145"/>
      <c r="H6" s="952"/>
      <c r="I6" s="1145" t="s">
        <v>456</v>
      </c>
      <c r="J6" s="1145"/>
      <c r="K6" s="1145"/>
      <c r="L6" s="1145"/>
      <c r="M6" s="548"/>
      <c r="S6" s="958"/>
      <c r="T6" s="958"/>
    </row>
    <row r="7" spans="1:20" s="336" customFormat="1" ht="20.149999999999999" customHeight="1">
      <c r="A7" s="1151" t="s">
        <v>786</v>
      </c>
      <c r="B7" s="1151"/>
      <c r="C7" s="1151"/>
      <c r="D7" s="584">
        <v>44926</v>
      </c>
      <c r="E7" s="584">
        <v>44834</v>
      </c>
      <c r="F7" s="584">
        <v>44742</v>
      </c>
      <c r="G7" s="584">
        <v>44650</v>
      </c>
      <c r="H7" s="580"/>
      <c r="I7" s="584">
        <v>44926</v>
      </c>
      <c r="J7" s="584">
        <v>44834</v>
      </c>
      <c r="K7" s="584">
        <v>44742</v>
      </c>
      <c r="L7" s="584">
        <v>44650</v>
      </c>
      <c r="M7" s="549"/>
      <c r="S7" s="1143"/>
      <c r="T7" s="1143"/>
    </row>
    <row r="8" spans="1:20" s="336" customFormat="1" ht="15.75" customHeight="1">
      <c r="A8" s="1152" t="s">
        <v>458</v>
      </c>
      <c r="B8" s="1152"/>
      <c r="C8" s="1152"/>
      <c r="D8" s="550">
        <v>12</v>
      </c>
      <c r="E8" s="550">
        <v>12</v>
      </c>
      <c r="F8" s="550">
        <v>12</v>
      </c>
      <c r="G8" s="550">
        <v>12</v>
      </c>
      <c r="H8" s="550"/>
      <c r="I8" s="550">
        <v>12</v>
      </c>
      <c r="J8" s="550">
        <v>12</v>
      </c>
      <c r="K8" s="550">
        <v>12</v>
      </c>
      <c r="L8" s="550">
        <v>12</v>
      </c>
      <c r="M8" s="551"/>
      <c r="S8" s="1143"/>
      <c r="T8" s="1143"/>
    </row>
    <row r="9" spans="1:20" s="336" customFormat="1" ht="15.75" customHeight="1">
      <c r="A9" s="1148" t="s">
        <v>459</v>
      </c>
      <c r="B9" s="1148"/>
      <c r="C9" s="1148"/>
      <c r="D9" s="552"/>
      <c r="E9" s="552"/>
      <c r="F9" s="552"/>
      <c r="G9" s="552"/>
      <c r="H9" s="552"/>
      <c r="I9" s="552"/>
      <c r="J9" s="552"/>
      <c r="K9" s="552"/>
      <c r="L9" s="552"/>
      <c r="M9" s="551"/>
    </row>
    <row r="10" spans="1:20" s="336" customFormat="1" ht="15.75" customHeight="1">
      <c r="A10" s="338">
        <v>1</v>
      </c>
      <c r="B10" s="955" t="s">
        <v>460</v>
      </c>
      <c r="D10" s="553"/>
      <c r="E10" s="553"/>
      <c r="F10" s="553"/>
      <c r="G10" s="553"/>
      <c r="H10" s="554"/>
      <c r="I10" s="554">
        <v>193192.52239446301</v>
      </c>
      <c r="J10" s="554">
        <v>187645.92835523799</v>
      </c>
      <c r="K10" s="554">
        <v>189856.20471156001</v>
      </c>
      <c r="L10" s="554">
        <v>186810.19832218401</v>
      </c>
      <c r="M10" s="555"/>
    </row>
    <row r="11" spans="1:20" s="336" customFormat="1" ht="15.75" customHeight="1">
      <c r="A11" s="1148" t="s">
        <v>461</v>
      </c>
      <c r="B11" s="1148"/>
      <c r="C11" s="1148"/>
      <c r="D11" s="552"/>
      <c r="E11" s="552"/>
      <c r="F11" s="552"/>
      <c r="G11" s="552"/>
      <c r="H11" s="552"/>
      <c r="I11" s="552"/>
      <c r="J11" s="552"/>
      <c r="K11" s="552"/>
      <c r="L11" s="552"/>
      <c r="M11" s="556"/>
    </row>
    <row r="12" spans="1:20" s="336" customFormat="1" ht="15.75" customHeight="1">
      <c r="A12" s="338">
        <v>2</v>
      </c>
      <c r="B12" s="1149" t="s">
        <v>462</v>
      </c>
      <c r="C12" s="1149"/>
      <c r="D12" s="554">
        <v>331380.584783117</v>
      </c>
      <c r="E12" s="554">
        <v>329307.66018997901</v>
      </c>
      <c r="F12" s="554">
        <v>322916.13912678196</v>
      </c>
      <c r="G12" s="557">
        <v>312109.49612900702</v>
      </c>
      <c r="H12" s="554"/>
      <c r="I12" s="554">
        <f>SUM(I13:I14)</f>
        <v>28798.545752905531</v>
      </c>
      <c r="J12" s="554">
        <v>28335.068292166048</v>
      </c>
      <c r="K12" s="554">
        <v>27506.921080267861</v>
      </c>
      <c r="L12" s="554">
        <v>26069.594228396818</v>
      </c>
      <c r="M12" s="555"/>
    </row>
    <row r="13" spans="1:20" s="336" customFormat="1" ht="15.75" customHeight="1">
      <c r="A13" s="338">
        <v>3</v>
      </c>
      <c r="B13" s="338"/>
      <c r="C13" s="558" t="s">
        <v>463</v>
      </c>
      <c r="D13" s="554">
        <v>136729.52150866899</v>
      </c>
      <c r="E13" s="554">
        <v>139652.06725765701</v>
      </c>
      <c r="F13" s="554">
        <v>138605.63522683299</v>
      </c>
      <c r="G13" s="554">
        <v>138383.90949913001</v>
      </c>
      <c r="H13" s="554"/>
      <c r="I13" s="554">
        <v>6836.4760754334302</v>
      </c>
      <c r="J13" s="554">
        <v>6982.60336288285</v>
      </c>
      <c r="K13" s="554">
        <v>6930.2817613416601</v>
      </c>
      <c r="L13" s="554">
        <v>6919.1954749565202</v>
      </c>
      <c r="M13" s="555"/>
    </row>
    <row r="14" spans="1:20" s="336" customFormat="1" ht="15.75" customHeight="1">
      <c r="A14" s="338">
        <v>4</v>
      </c>
      <c r="B14" s="338"/>
      <c r="C14" s="558" t="s">
        <v>464</v>
      </c>
      <c r="D14" s="554">
        <v>194651.06327444801</v>
      </c>
      <c r="E14" s="554">
        <v>189655.592932322</v>
      </c>
      <c r="F14" s="554">
        <v>184310.50389994899</v>
      </c>
      <c r="G14" s="554">
        <v>173725.58662987701</v>
      </c>
      <c r="H14" s="554"/>
      <c r="I14" s="554">
        <v>21962.0696774721</v>
      </c>
      <c r="J14" s="554">
        <v>21352.4649292832</v>
      </c>
      <c r="K14" s="554">
        <v>20576.639318926202</v>
      </c>
      <c r="L14" s="554">
        <v>19150.398753440299</v>
      </c>
      <c r="M14" s="555"/>
    </row>
    <row r="15" spans="1:20" s="336" customFormat="1" ht="15.75" customHeight="1">
      <c r="A15" s="338">
        <v>5</v>
      </c>
      <c r="B15" s="955" t="s">
        <v>465</v>
      </c>
      <c r="C15" s="955"/>
      <c r="D15" s="554">
        <v>241324.07896448838</v>
      </c>
      <c r="E15" s="554">
        <v>224970.15011966042</v>
      </c>
      <c r="F15" s="554">
        <v>218947.48216798026</v>
      </c>
      <c r="G15" s="554">
        <v>205287.4663346117</v>
      </c>
      <c r="H15" s="554"/>
      <c r="I15" s="554">
        <f>SUM(I16:I18)</f>
        <v>139307.40067466075</v>
      </c>
      <c r="J15" s="554">
        <v>133936.22853107209</v>
      </c>
      <c r="K15" s="554">
        <v>130851.18831563984</v>
      </c>
      <c r="L15" s="554">
        <v>123083.60884513005</v>
      </c>
      <c r="M15" s="555"/>
    </row>
    <row r="16" spans="1:20" s="336" customFormat="1" ht="31.5" customHeight="1">
      <c r="A16" s="338">
        <v>6</v>
      </c>
      <c r="B16" s="338"/>
      <c r="C16" s="558" t="s">
        <v>466</v>
      </c>
      <c r="D16" s="554">
        <v>12678.9839260551</v>
      </c>
      <c r="E16" s="554">
        <v>11547.159349044399</v>
      </c>
      <c r="F16" s="554">
        <v>10775.5156280459</v>
      </c>
      <c r="G16" s="554">
        <v>10366.2017203942</v>
      </c>
      <c r="H16" s="554"/>
      <c r="I16" s="554">
        <v>3169.7459815137699</v>
      </c>
      <c r="J16" s="554">
        <v>2886.7898372610898</v>
      </c>
      <c r="K16" s="554">
        <v>2693.8789070114699</v>
      </c>
      <c r="L16" s="554">
        <v>2591.5504300985499</v>
      </c>
      <c r="M16" s="555"/>
    </row>
    <row r="17" spans="1:13" s="336" customFormat="1" ht="15.75" customHeight="1">
      <c r="A17" s="338">
        <v>7</v>
      </c>
      <c r="B17" s="338"/>
      <c r="C17" s="558" t="s">
        <v>467</v>
      </c>
      <c r="D17" s="554">
        <v>224880.86988142901</v>
      </c>
      <c r="E17" s="554">
        <v>210936.28376124101</v>
      </c>
      <c r="F17" s="554">
        <v>205680.132610575</v>
      </c>
      <c r="G17" s="554">
        <v>192424.56120312601</v>
      </c>
      <c r="H17" s="554"/>
      <c r="I17" s="554">
        <v>136137.65469314699</v>
      </c>
      <c r="J17" s="554">
        <v>128562.731684436</v>
      </c>
      <c r="K17" s="554">
        <v>125665.47547926899</v>
      </c>
      <c r="L17" s="554">
        <v>117995.35500394</v>
      </c>
      <c r="M17" s="555"/>
    </row>
    <row r="18" spans="1:13" s="336" customFormat="1" ht="15.75" customHeight="1">
      <c r="A18" s="338">
        <v>8</v>
      </c>
      <c r="B18" s="338"/>
      <c r="C18" s="558" t="s">
        <v>468</v>
      </c>
      <c r="D18" s="957">
        <v>0</v>
      </c>
      <c r="E18" s="554">
        <v>2486.7070093749999</v>
      </c>
      <c r="F18" s="554">
        <v>2491.8339293593699</v>
      </c>
      <c r="G18" s="554">
        <v>2496.7034110914901</v>
      </c>
      <c r="H18" s="554"/>
      <c r="I18" s="957">
        <v>0</v>
      </c>
      <c r="J18" s="554">
        <v>2486.7070093749999</v>
      </c>
      <c r="K18" s="554">
        <v>2491.8339293593699</v>
      </c>
      <c r="L18" s="554">
        <v>2496.7034110914901</v>
      </c>
      <c r="M18" s="555"/>
    </row>
    <row r="19" spans="1:13" s="336" customFormat="1" ht="15.75" customHeight="1">
      <c r="A19" s="338">
        <v>9</v>
      </c>
      <c r="B19" s="955" t="s">
        <v>469</v>
      </c>
      <c r="C19" s="955"/>
      <c r="D19" s="553"/>
      <c r="E19" s="553"/>
      <c r="F19" s="553"/>
      <c r="G19" s="553"/>
      <c r="H19" s="554"/>
      <c r="I19" s="554"/>
      <c r="J19" s="554"/>
      <c r="K19" s="554"/>
      <c r="L19" s="554"/>
      <c r="M19" s="555"/>
    </row>
    <row r="20" spans="1:13" s="336" customFormat="1" ht="15.75" customHeight="1">
      <c r="A20" s="338">
        <v>10</v>
      </c>
      <c r="B20" s="955" t="s">
        <v>470</v>
      </c>
      <c r="C20" s="955"/>
      <c r="D20" s="554">
        <v>6243.1364288883397</v>
      </c>
      <c r="E20" s="554">
        <v>8215.2798940991706</v>
      </c>
      <c r="F20" s="554">
        <v>7221.0641394411796</v>
      </c>
      <c r="G20" s="554">
        <v>8188.6989698178804</v>
      </c>
      <c r="H20" s="554"/>
      <c r="I20" s="554">
        <v>6243.1364288883397</v>
      </c>
      <c r="J20" s="554">
        <v>7915.2798940991706</v>
      </c>
      <c r="K20" s="554">
        <v>6621.0641394411796</v>
      </c>
      <c r="L20" s="554">
        <v>7288.6989698178804</v>
      </c>
      <c r="M20" s="555"/>
    </row>
    <row r="21" spans="1:13" s="336" customFormat="1" ht="31.5" customHeight="1">
      <c r="A21" s="338">
        <v>11</v>
      </c>
      <c r="B21" s="338"/>
      <c r="C21" s="558" t="s">
        <v>471</v>
      </c>
      <c r="D21" s="554">
        <v>3764.2251570042599</v>
      </c>
      <c r="E21" s="554">
        <v>4246.3257963135202</v>
      </c>
      <c r="F21" s="554">
        <v>4617.40781655299</v>
      </c>
      <c r="G21" s="554">
        <v>5027.4033711798202</v>
      </c>
      <c r="H21" s="554"/>
      <c r="I21" s="554">
        <v>3764.2251570042599</v>
      </c>
      <c r="J21" s="554">
        <v>4246.3257963135202</v>
      </c>
      <c r="K21" s="554">
        <v>4617.40781655299</v>
      </c>
      <c r="L21" s="554">
        <v>5027.4033711798202</v>
      </c>
      <c r="M21" s="555"/>
    </row>
    <row r="22" spans="1:13" s="336" customFormat="1" ht="15.75" customHeight="1">
      <c r="A22" s="338">
        <v>12</v>
      </c>
      <c r="B22" s="338"/>
      <c r="C22" s="558" t="s">
        <v>472</v>
      </c>
      <c r="D22" s="554">
        <v>2478.9112718840802</v>
      </c>
      <c r="E22" s="554">
        <v>3468.95409778565</v>
      </c>
      <c r="F22" s="554">
        <v>1603.6563228881901</v>
      </c>
      <c r="G22" s="554">
        <v>1661.29559863806</v>
      </c>
      <c r="H22" s="554"/>
      <c r="I22" s="554">
        <v>2478.9112718840802</v>
      </c>
      <c r="J22" s="554">
        <v>3468.95409778565</v>
      </c>
      <c r="K22" s="554">
        <v>1603.6563228881901</v>
      </c>
      <c r="L22" s="554">
        <v>1661.29559863806</v>
      </c>
      <c r="M22" s="555"/>
    </row>
    <row r="23" spans="1:13" s="336" customFormat="1" ht="15.75" customHeight="1">
      <c r="A23" s="338">
        <v>13</v>
      </c>
      <c r="B23" s="338"/>
      <c r="C23" s="558" t="s">
        <v>473</v>
      </c>
      <c r="D23" s="957">
        <v>0</v>
      </c>
      <c r="E23" s="554">
        <v>500</v>
      </c>
      <c r="F23" s="554">
        <v>1000</v>
      </c>
      <c r="G23" s="554">
        <v>1500</v>
      </c>
      <c r="H23" s="554"/>
      <c r="I23" s="957">
        <v>0</v>
      </c>
      <c r="J23" s="554">
        <v>200</v>
      </c>
      <c r="K23" s="554">
        <v>400</v>
      </c>
      <c r="L23" s="554">
        <v>600</v>
      </c>
      <c r="M23" s="555"/>
    </row>
    <row r="24" spans="1:13" s="336" customFormat="1" ht="15.75" customHeight="1">
      <c r="A24" s="338">
        <v>14</v>
      </c>
      <c r="B24" s="955" t="s">
        <v>474</v>
      </c>
      <c r="D24" s="554">
        <v>501.59509854523901</v>
      </c>
      <c r="E24" s="554">
        <v>410.34155194922698</v>
      </c>
      <c r="F24" s="554">
        <v>350.00260310564499</v>
      </c>
      <c r="G24" s="554">
        <v>356.06679295761302</v>
      </c>
      <c r="H24" s="554"/>
      <c r="I24" s="554">
        <v>501.59509854523901</v>
      </c>
      <c r="J24" s="554">
        <v>410.34155194922698</v>
      </c>
      <c r="K24" s="554">
        <v>350.00260310564499</v>
      </c>
      <c r="L24" s="554">
        <v>356.06679295761302</v>
      </c>
      <c r="M24" s="555"/>
    </row>
    <row r="25" spans="1:13" s="336" customFormat="1" ht="15.75" customHeight="1">
      <c r="A25" s="532">
        <v>15</v>
      </c>
      <c r="B25" s="585" t="s">
        <v>475</v>
      </c>
      <c r="C25" s="586"/>
      <c r="D25" s="587">
        <v>39900.514255429203</v>
      </c>
      <c r="E25" s="587">
        <v>50416.328583405804</v>
      </c>
      <c r="F25" s="587">
        <v>50085.342665838201</v>
      </c>
      <c r="G25" s="587">
        <v>44117.505214275101</v>
      </c>
      <c r="H25" s="587"/>
      <c r="I25" s="587">
        <v>10343.788533396601</v>
      </c>
      <c r="J25" s="587">
        <v>10542.4788412905</v>
      </c>
      <c r="K25" s="587">
        <v>10442.0067842146</v>
      </c>
      <c r="L25" s="587">
        <v>10515.832513806899</v>
      </c>
      <c r="M25" s="555"/>
    </row>
    <row r="26" spans="1:13" s="336" customFormat="1" ht="15.75" customHeight="1">
      <c r="A26" s="588">
        <v>16</v>
      </c>
      <c r="B26" s="588"/>
      <c r="C26" s="589" t="s">
        <v>476</v>
      </c>
      <c r="D26" s="590"/>
      <c r="E26" s="590"/>
      <c r="F26" s="590"/>
      <c r="G26" s="590"/>
      <c r="H26" s="591"/>
      <c r="I26" s="942">
        <f>I25+I24+I20+I15+I12</f>
        <v>185194.46648839646</v>
      </c>
      <c r="J26" s="942">
        <v>181139.39711057703</v>
      </c>
      <c r="K26" s="943">
        <v>175771.18292266913</v>
      </c>
      <c r="L26" s="943">
        <v>167313.80135010925</v>
      </c>
      <c r="M26" s="555"/>
    </row>
    <row r="27" spans="1:13" s="336" customFormat="1" ht="15.75" customHeight="1">
      <c r="A27" s="559"/>
      <c r="B27" s="559"/>
      <c r="C27" s="560"/>
      <c r="D27" s="344"/>
      <c r="E27" s="344"/>
      <c r="F27" s="344"/>
      <c r="G27" s="344"/>
      <c r="H27" s="344"/>
      <c r="I27" s="555"/>
      <c r="J27" s="555"/>
      <c r="K27" s="555"/>
      <c r="L27" s="555"/>
      <c r="M27" s="555"/>
    </row>
    <row r="28" spans="1:13" s="336" customFormat="1" ht="15.75" customHeight="1">
      <c r="A28" s="1150" t="s">
        <v>477</v>
      </c>
      <c r="B28" s="1150"/>
      <c r="C28" s="1150"/>
      <c r="D28" s="1150"/>
      <c r="E28" s="1150"/>
      <c r="F28" s="1150"/>
      <c r="G28" s="1150"/>
      <c r="H28" s="1150"/>
      <c r="I28" s="1150"/>
      <c r="J28" s="1150"/>
      <c r="K28" s="1150"/>
      <c r="L28" s="1150"/>
      <c r="M28" s="954"/>
    </row>
    <row r="29" spans="1:13" s="336" customFormat="1" ht="15.75" customHeight="1">
      <c r="A29" s="338">
        <v>17</v>
      </c>
      <c r="B29" s="338"/>
      <c r="C29" s="561" t="s">
        <v>478</v>
      </c>
      <c r="D29" s="562"/>
      <c r="E29" s="562"/>
      <c r="F29" s="562"/>
      <c r="G29" s="554"/>
      <c r="H29" s="554"/>
      <c r="I29" s="562"/>
      <c r="J29" s="562"/>
      <c r="K29" s="562"/>
      <c r="L29" s="554"/>
      <c r="M29" s="563"/>
    </row>
    <row r="30" spans="1:13" s="336" customFormat="1" ht="15.75" customHeight="1">
      <c r="A30" s="338">
        <v>18</v>
      </c>
      <c r="B30" s="338"/>
      <c r="C30" s="561" t="s">
        <v>479</v>
      </c>
      <c r="D30" s="554"/>
      <c r="E30" s="554"/>
      <c r="F30" s="554"/>
      <c r="G30" s="554"/>
      <c r="H30" s="554"/>
      <c r="I30" s="554">
        <v>67753.321437273698</v>
      </c>
      <c r="J30" s="554">
        <v>71797.412449756899</v>
      </c>
      <c r="K30" s="554">
        <v>74361.393674977706</v>
      </c>
      <c r="L30" s="554">
        <v>72468.932834939798</v>
      </c>
      <c r="M30" s="563"/>
    </row>
    <row r="31" spans="1:13" s="336" customFormat="1" ht="15.75" customHeight="1">
      <c r="A31" s="338">
        <v>19</v>
      </c>
      <c r="B31" s="338"/>
      <c r="C31" s="561" t="s">
        <v>480</v>
      </c>
      <c r="D31" s="554"/>
      <c r="E31" s="554"/>
      <c r="F31" s="554"/>
      <c r="G31" s="554"/>
      <c r="H31" s="554"/>
      <c r="I31" s="554">
        <v>4700.2443580470399</v>
      </c>
      <c r="J31" s="554">
        <v>3956.8565745678302</v>
      </c>
      <c r="K31" s="554">
        <v>3596.1466767966199</v>
      </c>
      <c r="L31" s="554">
        <v>3181.8188379109101</v>
      </c>
      <c r="M31" s="563"/>
    </row>
    <row r="32" spans="1:13" s="336" customFormat="1" ht="39.65" customHeight="1">
      <c r="A32" s="338" t="s">
        <v>481</v>
      </c>
      <c r="B32" s="338"/>
      <c r="C32" s="561" t="s">
        <v>482</v>
      </c>
      <c r="D32" s="564"/>
      <c r="E32" s="564"/>
      <c r="F32" s="564"/>
      <c r="G32" s="564"/>
      <c r="H32" s="565"/>
      <c r="I32" s="565"/>
      <c r="J32" s="565"/>
      <c r="K32" s="565"/>
      <c r="L32" s="565"/>
      <c r="M32" s="563"/>
    </row>
    <row r="33" spans="1:13" s="336" customFormat="1" ht="15.75" customHeight="1">
      <c r="A33" s="532" t="s">
        <v>483</v>
      </c>
      <c r="B33" s="532"/>
      <c r="C33" s="593" t="s">
        <v>484</v>
      </c>
      <c r="D33" s="594"/>
      <c r="E33" s="594"/>
      <c r="F33" s="594"/>
      <c r="G33" s="594"/>
      <c r="H33" s="587"/>
      <c r="I33" s="587"/>
      <c r="J33" s="587"/>
      <c r="K33" s="587"/>
      <c r="L33" s="587"/>
      <c r="M33" s="563"/>
    </row>
    <row r="34" spans="1:13" s="336" customFormat="1" ht="15.75" customHeight="1">
      <c r="A34" s="533">
        <v>20</v>
      </c>
      <c r="B34" s="533"/>
      <c r="C34" s="595" t="s">
        <v>485</v>
      </c>
      <c r="D34" s="592"/>
      <c r="E34" s="592"/>
      <c r="F34" s="592"/>
      <c r="G34" s="592"/>
      <c r="H34" s="592"/>
      <c r="I34" s="942">
        <f>SUM(I30:I31)</f>
        <v>72453.565795320741</v>
      </c>
      <c r="J34" s="942">
        <v>75754.269024324734</v>
      </c>
      <c r="K34" s="943">
        <v>77957.540351774325</v>
      </c>
      <c r="L34" s="943">
        <v>75650.751672850703</v>
      </c>
      <c r="M34" s="563"/>
    </row>
    <row r="35" spans="1:13" s="336" customFormat="1" ht="15.75" customHeight="1">
      <c r="A35" s="566"/>
      <c r="B35" s="566"/>
      <c r="C35" s="954"/>
      <c r="D35" s="563"/>
      <c r="E35" s="563"/>
      <c r="F35" s="563"/>
      <c r="G35" s="563"/>
      <c r="H35" s="563"/>
      <c r="I35" s="563"/>
      <c r="J35" s="563"/>
      <c r="K35" s="563"/>
      <c r="L35" s="563"/>
      <c r="M35" s="563"/>
    </row>
    <row r="36" spans="1:13" s="336" customFormat="1" ht="15.75" customHeight="1">
      <c r="A36" s="338" t="s">
        <v>173</v>
      </c>
      <c r="B36" s="338"/>
      <c r="C36" s="567" t="s">
        <v>486</v>
      </c>
      <c r="D36" s="563"/>
      <c r="E36" s="563"/>
      <c r="F36" s="563"/>
      <c r="G36" s="563"/>
      <c r="H36" s="563"/>
      <c r="I36" s="563"/>
      <c r="J36" s="563"/>
      <c r="K36" s="563"/>
      <c r="L36" s="563"/>
      <c r="M36" s="563"/>
    </row>
    <row r="37" spans="1:13" s="336" customFormat="1" ht="15.75" customHeight="1">
      <c r="A37" s="338" t="s">
        <v>175</v>
      </c>
      <c r="B37" s="338"/>
      <c r="C37" s="567" t="s">
        <v>529</v>
      </c>
      <c r="D37" s="563"/>
      <c r="E37" s="563"/>
      <c r="F37" s="563"/>
      <c r="G37" s="563"/>
      <c r="H37" s="563"/>
      <c r="I37" s="563"/>
      <c r="J37" s="563"/>
      <c r="K37" s="563"/>
      <c r="L37" s="563"/>
      <c r="M37" s="563"/>
    </row>
    <row r="38" spans="1:13" s="336" customFormat="1" ht="15.75" customHeight="1">
      <c r="A38" s="338" t="s">
        <v>177</v>
      </c>
      <c r="B38" s="338"/>
      <c r="C38" s="567" t="s">
        <v>530</v>
      </c>
      <c r="D38" s="563"/>
      <c r="E38" s="563"/>
      <c r="F38" s="563"/>
      <c r="G38" s="563"/>
      <c r="H38" s="563"/>
      <c r="I38" s="568">
        <f>I34</f>
        <v>72453.565795320741</v>
      </c>
      <c r="J38" s="568">
        <v>75754.269024324734</v>
      </c>
      <c r="K38" s="568">
        <v>77957.540351774325</v>
      </c>
      <c r="L38" s="568">
        <v>75650.751672850703</v>
      </c>
      <c r="M38" s="563"/>
    </row>
    <row r="39" spans="1:13" s="336" customFormat="1" ht="15.75" customHeight="1">
      <c r="A39" s="569"/>
      <c r="B39" s="569"/>
      <c r="C39" s="570"/>
      <c r="D39" s="570"/>
      <c r="E39" s="570"/>
      <c r="F39" s="570"/>
      <c r="G39" s="570"/>
      <c r="H39" s="570"/>
    </row>
    <row r="40" spans="1:13" s="336" customFormat="1" ht="15.75" customHeight="1">
      <c r="A40" s="322"/>
      <c r="B40" s="322"/>
      <c r="C40" s="322"/>
      <c r="D40" s="581"/>
      <c r="E40" s="581"/>
      <c r="F40" s="581"/>
      <c r="G40" s="581"/>
      <c r="H40" s="581"/>
      <c r="I40" s="1142" t="s">
        <v>487</v>
      </c>
      <c r="J40" s="1142"/>
      <c r="K40" s="1142"/>
      <c r="L40" s="1142"/>
      <c r="M40" s="571"/>
    </row>
    <row r="41" spans="1:13" s="336" customFormat="1" ht="20.149999999999999" customHeight="1">
      <c r="A41" s="322"/>
      <c r="B41" s="322"/>
      <c r="C41" s="322"/>
      <c r="D41" s="322"/>
      <c r="E41" s="322"/>
      <c r="F41" s="322"/>
      <c r="G41" s="322"/>
      <c r="H41" s="582"/>
      <c r="I41" s="583" t="s">
        <v>1567</v>
      </c>
      <c r="J41" s="583">
        <v>44834</v>
      </c>
      <c r="K41" s="583" t="s">
        <v>934</v>
      </c>
      <c r="L41" s="583">
        <v>44651</v>
      </c>
      <c r="M41" s="572"/>
    </row>
    <row r="42" spans="1:13" s="336" customFormat="1" ht="15.75" customHeight="1">
      <c r="A42" s="338">
        <v>21</v>
      </c>
      <c r="B42" s="573"/>
      <c r="C42" s="954" t="s">
        <v>488</v>
      </c>
      <c r="D42" s="574"/>
      <c r="E42" s="574"/>
      <c r="F42" s="574"/>
      <c r="G42" s="574"/>
      <c r="H42" s="575"/>
      <c r="I42" s="576">
        <f>I10</f>
        <v>193192.52239446301</v>
      </c>
      <c r="J42" s="577">
        <v>187645.92835523799</v>
      </c>
      <c r="K42" s="577">
        <v>189856.20471156001</v>
      </c>
      <c r="L42" s="577">
        <v>186810.19832218401</v>
      </c>
      <c r="M42" s="576"/>
    </row>
    <row r="43" spans="1:13" s="336" customFormat="1" ht="15.75" customHeight="1">
      <c r="A43" s="338">
        <v>22</v>
      </c>
      <c r="B43" s="573"/>
      <c r="C43" s="954" t="s">
        <v>489</v>
      </c>
      <c r="D43" s="574"/>
      <c r="E43" s="574"/>
      <c r="F43" s="574"/>
      <c r="G43" s="574"/>
      <c r="H43" s="566"/>
      <c r="I43" s="576">
        <f>I26-I34</f>
        <v>112740.90069307572</v>
      </c>
      <c r="J43" s="577">
        <v>105385.1280862523</v>
      </c>
      <c r="K43" s="577">
        <v>97813.642570894808</v>
      </c>
      <c r="L43" s="577">
        <v>91663.049677258547</v>
      </c>
      <c r="M43" s="578"/>
    </row>
    <row r="44" spans="1:13" s="336" customFormat="1" ht="15.75" customHeight="1">
      <c r="A44" s="532">
        <v>23</v>
      </c>
      <c r="B44" s="596"/>
      <c r="C44" s="597" t="s">
        <v>135</v>
      </c>
      <c r="D44" s="598"/>
      <c r="E44" s="598"/>
      <c r="F44" s="598"/>
      <c r="G44" s="598"/>
      <c r="H44" s="586"/>
      <c r="I44" s="959">
        <f>I42/I43</f>
        <v>1.7135974717853966</v>
      </c>
      <c r="J44" s="599">
        <v>1.780573139330053</v>
      </c>
      <c r="K44" s="599">
        <v>1.9409992279344188</v>
      </c>
      <c r="L44" s="599">
        <v>2.038009852169814</v>
      </c>
    </row>
  </sheetData>
  <mergeCells count="17">
    <mergeCell ref="A6:C6"/>
    <mergeCell ref="F2:G2"/>
    <mergeCell ref="A11:C11"/>
    <mergeCell ref="B12:C12"/>
    <mergeCell ref="A28:L28"/>
    <mergeCell ref="A7:C7"/>
    <mergeCell ref="A8:C8"/>
    <mergeCell ref="A9:C9"/>
    <mergeCell ref="A5:C5"/>
    <mergeCell ref="I40:L40"/>
    <mergeCell ref="S5:T5"/>
    <mergeCell ref="S7:T7"/>
    <mergeCell ref="S8:T8"/>
    <mergeCell ref="F5:G5"/>
    <mergeCell ref="K5:L5"/>
    <mergeCell ref="D6:G6"/>
    <mergeCell ref="I6:L6"/>
  </mergeCells>
  <hyperlinks>
    <hyperlink ref="D1" location="Index!A1" display="Index" xr:uid="{AEA4039C-4363-476E-BCA8-B5583CF64E0C}"/>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5AB4"/>
  </sheetPr>
  <dimension ref="A1:F12"/>
  <sheetViews>
    <sheetView showGridLines="0" workbookViewId="0"/>
  </sheetViews>
  <sheetFormatPr defaultColWidth="8.84375" defaultRowHeight="12.9"/>
  <cols>
    <col min="1" max="1" width="9" style="5" customWidth="1"/>
    <col min="2" max="2" width="65.3046875" style="5" customWidth="1"/>
    <col min="3" max="3" width="2.3046875" style="5" customWidth="1"/>
    <col min="4" max="4" width="65.53515625" style="5" customWidth="1"/>
    <col min="5" max="5" width="3.69140625" style="5" customWidth="1"/>
    <col min="6" max="16384" width="8.84375" style="5"/>
  </cols>
  <sheetData>
    <row r="1" spans="1:6">
      <c r="A1" s="48" t="s">
        <v>807</v>
      </c>
    </row>
    <row r="2" spans="1:6" s="400" customFormat="1" ht="15" customHeight="1">
      <c r="A2" s="440" t="s">
        <v>768</v>
      </c>
    </row>
    <row r="3" spans="1:6" s="400" customFormat="1" ht="15" customHeight="1">
      <c r="A3" s="440"/>
    </row>
    <row r="4" spans="1:6" s="400" customFormat="1" ht="15" customHeight="1">
      <c r="A4" s="344"/>
    </row>
    <row r="5" spans="1:6" s="400" customFormat="1" ht="33" customHeight="1">
      <c r="A5" s="834" t="s">
        <v>805</v>
      </c>
      <c r="B5" s="835" t="s">
        <v>537</v>
      </c>
      <c r="C5" s="733"/>
      <c r="D5" s="835" t="s">
        <v>1554</v>
      </c>
      <c r="F5" s="97" t="s">
        <v>283</v>
      </c>
    </row>
    <row r="6" spans="1:6" s="400" customFormat="1" ht="46.3">
      <c r="A6" s="600" t="s">
        <v>44</v>
      </c>
      <c r="B6" s="601" t="s">
        <v>531</v>
      </c>
      <c r="C6" s="601"/>
      <c r="D6" s="601" t="s">
        <v>1573</v>
      </c>
    </row>
    <row r="7" spans="1:6" s="400" customFormat="1" ht="23.15">
      <c r="A7" s="602" t="s">
        <v>45</v>
      </c>
      <c r="B7" s="603" t="s">
        <v>532</v>
      </c>
      <c r="C7" s="603"/>
      <c r="D7" s="603" t="s">
        <v>1568</v>
      </c>
    </row>
    <row r="8" spans="1:6" s="400" customFormat="1" ht="69.45">
      <c r="A8" s="602" t="s">
        <v>46</v>
      </c>
      <c r="B8" s="603" t="s">
        <v>533</v>
      </c>
      <c r="C8" s="603"/>
      <c r="D8" s="603" t="s">
        <v>1574</v>
      </c>
    </row>
    <row r="9" spans="1:6" s="400" customFormat="1" ht="57.9">
      <c r="A9" s="602" t="s">
        <v>84</v>
      </c>
      <c r="B9" s="603" t="s">
        <v>769</v>
      </c>
      <c r="C9" s="603"/>
      <c r="D9" s="603" t="s">
        <v>1575</v>
      </c>
    </row>
    <row r="10" spans="1:6" s="400" customFormat="1" ht="11.6">
      <c r="A10" s="602" t="s">
        <v>85</v>
      </c>
      <c r="B10" s="603" t="s">
        <v>534</v>
      </c>
      <c r="C10" s="603"/>
      <c r="D10" s="603" t="s">
        <v>935</v>
      </c>
    </row>
    <row r="11" spans="1:6" s="400" customFormat="1" ht="46.3">
      <c r="A11" s="602" t="s">
        <v>295</v>
      </c>
      <c r="B11" s="603" t="s">
        <v>535</v>
      </c>
      <c r="C11" s="603"/>
      <c r="D11" s="603" t="s">
        <v>936</v>
      </c>
    </row>
    <row r="12" spans="1:6" s="400" customFormat="1" ht="23.15">
      <c r="A12" s="602" t="s">
        <v>261</v>
      </c>
      <c r="B12" s="603" t="s">
        <v>536</v>
      </c>
      <c r="C12" s="603"/>
      <c r="D12" s="603" t="s">
        <v>937</v>
      </c>
    </row>
  </sheetData>
  <hyperlinks>
    <hyperlink ref="F5" location="Index!A1" display="Index" xr:uid="{00000000-0004-0000-2000-000000000000}"/>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4D0AC-5AEF-4641-8944-C4C60627A382}">
  <sheetPr>
    <tabColor rgb="FF005AB4"/>
  </sheetPr>
  <dimension ref="A1:L35"/>
  <sheetViews>
    <sheetView showGridLines="0" zoomScaleNormal="100" workbookViewId="0"/>
  </sheetViews>
  <sheetFormatPr defaultRowHeight="14.6"/>
  <cols>
    <col min="2" max="2" width="42.53515625" customWidth="1"/>
    <col min="3" max="6" width="16.3828125" customWidth="1"/>
    <col min="7" max="7" width="16.69140625" customWidth="1"/>
    <col min="8" max="8" width="13.53515625" bestFit="1" customWidth="1"/>
    <col min="9" max="10" width="16.3828125" customWidth="1"/>
    <col min="11" max="11" width="5.3046875" customWidth="1"/>
  </cols>
  <sheetData>
    <row r="1" spans="1:12" s="807" customFormat="1" ht="15.75" customHeight="1">
      <c r="A1" s="714" t="s">
        <v>1390</v>
      </c>
      <c r="B1" s="734"/>
      <c r="C1" s="734"/>
      <c r="D1" s="734"/>
      <c r="E1" s="734"/>
      <c r="F1" s="734"/>
      <c r="G1" s="734"/>
      <c r="H1" s="734"/>
      <c r="I1" s="734"/>
      <c r="J1" s="734"/>
      <c r="K1" s="734"/>
      <c r="L1" s="734"/>
    </row>
    <row r="2" spans="1:12" s="400" customFormat="1" ht="15.75" customHeight="1">
      <c r="A2" s="336"/>
      <c r="B2" s="336"/>
      <c r="C2" s="336"/>
      <c r="D2" s="336"/>
      <c r="E2" s="336"/>
      <c r="F2" s="336"/>
      <c r="G2" s="336"/>
      <c r="H2" s="336"/>
      <c r="I2" s="336"/>
      <c r="J2" s="336"/>
      <c r="K2" s="336"/>
      <c r="L2" s="336"/>
    </row>
    <row r="3" spans="1:12" s="400" customFormat="1" ht="15.75" customHeight="1">
      <c r="A3" s="336"/>
      <c r="B3" s="336"/>
      <c r="C3" s="336"/>
      <c r="D3" s="336"/>
      <c r="E3" s="336"/>
      <c r="F3" s="336"/>
      <c r="G3" s="336"/>
      <c r="H3" s="336"/>
      <c r="I3" s="336"/>
      <c r="J3" s="336"/>
      <c r="K3" s="336"/>
      <c r="L3" s="336"/>
    </row>
    <row r="4" spans="1:12" s="400" customFormat="1" ht="16.2" customHeight="1">
      <c r="A4" s="322"/>
      <c r="B4" s="322"/>
      <c r="C4" s="1153" t="s">
        <v>1391</v>
      </c>
      <c r="D4" s="1154"/>
      <c r="E4" s="1153" t="s">
        <v>1392</v>
      </c>
      <c r="F4" s="1154"/>
      <c r="G4" s="1153" t="s">
        <v>1552</v>
      </c>
      <c r="H4" s="1056"/>
      <c r="I4" s="1153" t="s">
        <v>1393</v>
      </c>
      <c r="J4" s="1154"/>
      <c r="K4" s="420"/>
      <c r="L4" s="780" t="s">
        <v>283</v>
      </c>
    </row>
    <row r="5" spans="1:12" s="400" customFormat="1" ht="34.75">
      <c r="A5" s="534"/>
      <c r="B5" s="534"/>
      <c r="C5" s="414"/>
      <c r="D5" s="416" t="s">
        <v>1548</v>
      </c>
      <c r="E5" s="476"/>
      <c r="F5" s="416" t="s">
        <v>1549</v>
      </c>
      <c r="G5" s="816" t="s">
        <v>1551</v>
      </c>
      <c r="H5" s="416" t="s">
        <v>1550</v>
      </c>
      <c r="I5" s="820"/>
      <c r="J5" s="416" t="s">
        <v>1550</v>
      </c>
      <c r="K5" s="420"/>
      <c r="L5" s="336"/>
    </row>
    <row r="6" spans="1:12" s="440" customFormat="1" ht="15.75" customHeight="1">
      <c r="A6" s="443" t="s">
        <v>1056</v>
      </c>
      <c r="B6" s="534"/>
      <c r="C6" s="832" t="s">
        <v>272</v>
      </c>
      <c r="D6" s="832" t="s">
        <v>274</v>
      </c>
      <c r="E6" s="832" t="s">
        <v>275</v>
      </c>
      <c r="F6" s="832" t="s">
        <v>276</v>
      </c>
      <c r="G6" s="832" t="s">
        <v>277</v>
      </c>
      <c r="H6" s="832" t="s">
        <v>279</v>
      </c>
      <c r="I6" s="832" t="s">
        <v>280</v>
      </c>
      <c r="J6" s="832" t="s">
        <v>281</v>
      </c>
      <c r="K6" s="344"/>
      <c r="L6" s="344"/>
    </row>
    <row r="7" spans="1:12" s="400" customFormat="1" ht="15.75" customHeight="1">
      <c r="A7" s="810" t="s">
        <v>272</v>
      </c>
      <c r="B7" s="670" t="s">
        <v>1394</v>
      </c>
      <c r="C7" s="811">
        <v>261552.52463513264</v>
      </c>
      <c r="D7" s="811">
        <v>3590.9531200000001</v>
      </c>
      <c r="E7" s="410">
        <v>0</v>
      </c>
      <c r="F7" s="410">
        <v>0</v>
      </c>
      <c r="G7" s="811">
        <v>1235275.14491114</v>
      </c>
      <c r="H7" s="811">
        <v>253210.61079105915</v>
      </c>
      <c r="I7" s="410">
        <v>0</v>
      </c>
      <c r="J7" s="410">
        <v>0</v>
      </c>
      <c r="K7" s="336"/>
      <c r="L7" s="336"/>
    </row>
    <row r="8" spans="1:12" s="400" customFormat="1" ht="15.75" customHeight="1">
      <c r="A8" s="812" t="s">
        <v>274</v>
      </c>
      <c r="B8" s="813" t="s">
        <v>1395</v>
      </c>
      <c r="C8" s="404">
        <v>0</v>
      </c>
      <c r="D8" s="404">
        <v>0</v>
      </c>
      <c r="E8" s="404">
        <v>0</v>
      </c>
      <c r="F8" s="404">
        <v>0</v>
      </c>
      <c r="G8" s="404">
        <v>41749.208804469999</v>
      </c>
      <c r="H8" s="404">
        <v>0</v>
      </c>
      <c r="I8" s="404">
        <v>41749.208804469999</v>
      </c>
      <c r="J8" s="404">
        <v>0</v>
      </c>
      <c r="K8" s="336"/>
      <c r="L8" s="336"/>
    </row>
    <row r="9" spans="1:12" s="400" customFormat="1" ht="15.75" customHeight="1">
      <c r="A9" s="812" t="s">
        <v>275</v>
      </c>
      <c r="B9" s="813" t="s">
        <v>336</v>
      </c>
      <c r="C9" s="404">
        <v>3590.9531200000001</v>
      </c>
      <c r="D9" s="404">
        <v>3590.9531200000001</v>
      </c>
      <c r="E9" s="404">
        <v>3590.9531200000001</v>
      </c>
      <c r="F9" s="404">
        <v>3590.9531200000001</v>
      </c>
      <c r="G9" s="404">
        <v>142064.43640673</v>
      </c>
      <c r="H9" s="404">
        <v>139092.43457343915</v>
      </c>
      <c r="I9" s="404">
        <v>139092.43457343915</v>
      </c>
      <c r="J9" s="404">
        <v>139092.43457343915</v>
      </c>
      <c r="K9" s="336"/>
      <c r="L9" s="336"/>
    </row>
    <row r="10" spans="1:12" s="400" customFormat="1" ht="15.75" customHeight="1">
      <c r="A10" s="812" t="s">
        <v>276</v>
      </c>
      <c r="B10" s="814" t="s">
        <v>1396</v>
      </c>
      <c r="C10" s="404">
        <v>0</v>
      </c>
      <c r="D10" s="404">
        <v>0</v>
      </c>
      <c r="E10" s="404">
        <v>0</v>
      </c>
      <c r="F10" s="404">
        <v>0</v>
      </c>
      <c r="G10" s="404">
        <v>23834.881116712368</v>
      </c>
      <c r="H10" s="404">
        <v>23834.881116712368</v>
      </c>
      <c r="I10" s="404">
        <v>23834.881116712368</v>
      </c>
      <c r="J10" s="404">
        <v>23834.881116712368</v>
      </c>
      <c r="K10" s="336"/>
      <c r="L10" s="336"/>
    </row>
    <row r="11" spans="1:12" s="400" customFormat="1" ht="15.75" customHeight="1">
      <c r="A11" s="812" t="s">
        <v>277</v>
      </c>
      <c r="B11" s="814" t="s">
        <v>1397</v>
      </c>
      <c r="C11" s="404">
        <v>0</v>
      </c>
      <c r="D11" s="404">
        <v>0</v>
      </c>
      <c r="E11" s="404">
        <v>0</v>
      </c>
      <c r="F11" s="404">
        <v>0</v>
      </c>
      <c r="G11" s="404">
        <v>0</v>
      </c>
      <c r="H11" s="404">
        <v>0</v>
      </c>
      <c r="I11" s="404">
        <v>0</v>
      </c>
      <c r="J11" s="404">
        <v>0</v>
      </c>
      <c r="K11" s="336"/>
      <c r="L11" s="336"/>
    </row>
    <row r="12" spans="1:12" s="400" customFormat="1" ht="15.75" customHeight="1">
      <c r="A12" s="812" t="s">
        <v>278</v>
      </c>
      <c r="B12" s="814" t="s">
        <v>1398</v>
      </c>
      <c r="C12" s="404">
        <v>3590.9531200000001</v>
      </c>
      <c r="D12" s="404">
        <v>3590.9531200000001</v>
      </c>
      <c r="E12" s="404">
        <v>3590.9531200000001</v>
      </c>
      <c r="F12" s="404">
        <v>3590.9531200000001</v>
      </c>
      <c r="G12" s="404">
        <v>115257.55345672679</v>
      </c>
      <c r="H12" s="404">
        <v>115257.55345672679</v>
      </c>
      <c r="I12" s="404">
        <v>115257.55345672679</v>
      </c>
      <c r="J12" s="404">
        <v>115257.55345672679</v>
      </c>
      <c r="K12" s="336"/>
      <c r="L12" s="336"/>
    </row>
    <row r="13" spans="1:12" s="400" customFormat="1" ht="15.75" customHeight="1">
      <c r="A13" s="812" t="s">
        <v>279</v>
      </c>
      <c r="B13" s="814" t="s">
        <v>1399</v>
      </c>
      <c r="C13" s="404">
        <v>0</v>
      </c>
      <c r="D13" s="404">
        <v>0</v>
      </c>
      <c r="E13" s="404">
        <v>0</v>
      </c>
      <c r="F13" s="404">
        <v>0</v>
      </c>
      <c r="G13" s="404">
        <v>2173.4048724940608</v>
      </c>
      <c r="H13" s="404">
        <v>0</v>
      </c>
      <c r="I13" s="404">
        <v>0</v>
      </c>
      <c r="J13" s="404">
        <v>0</v>
      </c>
      <c r="K13" s="336"/>
      <c r="L13" s="336"/>
    </row>
    <row r="14" spans="1:12" s="400" customFormat="1" ht="15.75" customHeight="1">
      <c r="A14" s="812" t="s">
        <v>280</v>
      </c>
      <c r="B14" s="814" t="s">
        <v>1400</v>
      </c>
      <c r="C14" s="404">
        <v>0</v>
      </c>
      <c r="D14" s="404">
        <v>0</v>
      </c>
      <c r="E14" s="404">
        <v>0</v>
      </c>
      <c r="F14" s="404">
        <v>0</v>
      </c>
      <c r="G14" s="404">
        <v>798.59696079676939</v>
      </c>
      <c r="H14" s="404">
        <v>0</v>
      </c>
      <c r="I14" s="404">
        <v>0</v>
      </c>
      <c r="J14" s="404">
        <v>0</v>
      </c>
      <c r="K14" s="336"/>
      <c r="L14" s="336"/>
    </row>
    <row r="15" spans="1:12" s="400" customFormat="1" ht="15.75" customHeight="1">
      <c r="A15" s="817" t="s">
        <v>696</v>
      </c>
      <c r="B15" s="818" t="s">
        <v>795</v>
      </c>
      <c r="C15" s="424">
        <v>257961.57151513261</v>
      </c>
      <c r="D15" s="424">
        <v>0</v>
      </c>
      <c r="E15" s="635">
        <v>0</v>
      </c>
      <c r="F15" s="635">
        <v>0</v>
      </c>
      <c r="G15" s="424">
        <v>1051461.49969994</v>
      </c>
      <c r="H15" s="819">
        <v>114118.17621762</v>
      </c>
      <c r="I15" s="635">
        <v>0</v>
      </c>
      <c r="J15" s="635">
        <v>0</v>
      </c>
    </row>
    <row r="16" spans="1:12" s="400" customFormat="1" ht="11.6"/>
    <row r="17" spans="11:12" s="400" customFormat="1" ht="11.6"/>
    <row r="18" spans="11:12" s="400" customFormat="1" ht="11.6"/>
    <row r="19" spans="11:12" s="400" customFormat="1" ht="11.6"/>
    <row r="20" spans="11:12" s="400" customFormat="1" ht="11.6"/>
    <row r="21" spans="11:12" s="400" customFormat="1" ht="11.6"/>
    <row r="22" spans="11:12" s="400" customFormat="1" ht="11.6"/>
    <row r="23" spans="11:12" s="400" customFormat="1" ht="11.6"/>
    <row r="24" spans="11:12" s="400" customFormat="1" ht="11.6"/>
    <row r="25" spans="11:12" s="400" customFormat="1" ht="11.6"/>
    <row r="26" spans="11:12" s="400" customFormat="1" ht="11.6"/>
    <row r="27" spans="11:12" s="400" customFormat="1" ht="11.6"/>
    <row r="28" spans="11:12" s="400" customFormat="1" ht="11.6">
      <c r="K28" s="336"/>
      <c r="L28" s="336"/>
    </row>
    <row r="29" spans="11:12" s="400" customFormat="1" ht="11.6"/>
    <row r="30" spans="11:12" s="400" customFormat="1" ht="11.6"/>
    <row r="31" spans="11:12" s="400" customFormat="1" ht="11.6"/>
    <row r="32" spans="11:12" s="400" customFormat="1" ht="11.6"/>
    <row r="33" s="400" customFormat="1" ht="11.6"/>
    <row r="34" s="400" customFormat="1" ht="11.6"/>
    <row r="35" s="400" customFormat="1" ht="11.6"/>
  </sheetData>
  <mergeCells count="4">
    <mergeCell ref="C4:D4"/>
    <mergeCell ref="E4:F4"/>
    <mergeCell ref="G4:H4"/>
    <mergeCell ref="I4:J4"/>
  </mergeCells>
  <hyperlinks>
    <hyperlink ref="L4" location="Index!A1" display="Index" xr:uid="{B9F5AC95-2E3A-44D3-8C79-CBFF19025B36}"/>
  </hyperlinks>
  <pageMargins left="0.7" right="0.7" top="0.75" bottom="0.75" header="0.3" footer="0.3"/>
  <ignoredErrors>
    <ignoredError sqref="A7:A15 C6:J6"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09541-A290-4993-9E77-FB98E8A86342}">
  <sheetPr>
    <tabColor rgb="FF005AB4"/>
  </sheetPr>
  <dimension ref="A1:H36"/>
  <sheetViews>
    <sheetView showGridLines="0" zoomScaleNormal="100" workbookViewId="0"/>
  </sheetViews>
  <sheetFormatPr defaultRowHeight="14.6"/>
  <cols>
    <col min="2" max="2" width="65.3828125" customWidth="1"/>
    <col min="3" max="3" width="16.15234375" customWidth="1"/>
    <col min="4" max="4" width="15.53515625" customWidth="1"/>
    <col min="5" max="5" width="13.3828125" bestFit="1" customWidth="1"/>
    <col min="6" max="6" width="15.53515625" customWidth="1"/>
    <col min="7" max="7" width="3.3046875" customWidth="1"/>
  </cols>
  <sheetData>
    <row r="1" spans="1:8" s="807" customFormat="1" ht="15.75" customHeight="1">
      <c r="A1" s="714" t="s">
        <v>1401</v>
      </c>
      <c r="B1" s="734"/>
      <c r="C1" s="734"/>
      <c r="D1" s="734"/>
      <c r="E1" s="734"/>
      <c r="F1" s="734"/>
      <c r="G1" s="734"/>
      <c r="H1" s="734"/>
    </row>
    <row r="2" spans="1:8" s="400" customFormat="1" ht="15.75" customHeight="1">
      <c r="A2" s="336"/>
      <c r="B2" s="336"/>
      <c r="C2" s="336"/>
      <c r="D2" s="336"/>
      <c r="E2" s="336"/>
      <c r="F2" s="336"/>
      <c r="G2" s="336"/>
      <c r="H2" s="336"/>
    </row>
    <row r="3" spans="1:8" s="400" customFormat="1" ht="15.75" customHeight="1">
      <c r="A3" s="336"/>
      <c r="B3" s="336"/>
      <c r="C3" s="336"/>
      <c r="D3" s="336"/>
      <c r="E3" s="336"/>
      <c r="F3" s="336"/>
      <c r="G3" s="336"/>
      <c r="H3" s="336"/>
    </row>
    <row r="4" spans="1:8" s="400" customFormat="1" ht="16.2" customHeight="1">
      <c r="A4" s="322"/>
      <c r="B4" s="823"/>
      <c r="C4" s="1007" t="s">
        <v>1402</v>
      </c>
      <c r="D4" s="1155"/>
      <c r="E4" s="1156" t="s">
        <v>1403</v>
      </c>
      <c r="F4" s="1157"/>
      <c r="G4" s="336"/>
      <c r="H4" s="780" t="s">
        <v>283</v>
      </c>
    </row>
    <row r="5" spans="1:8" s="400" customFormat="1" ht="37.5" customHeight="1">
      <c r="A5" s="322"/>
      <c r="B5" s="823"/>
      <c r="C5" s="1007"/>
      <c r="D5" s="1155"/>
      <c r="E5" s="1129" t="s">
        <v>1404</v>
      </c>
      <c r="F5" s="1158"/>
      <c r="G5" s="336"/>
      <c r="H5" s="821"/>
    </row>
    <row r="6" spans="1:8" s="400" customFormat="1" ht="34.75">
      <c r="A6" s="534"/>
      <c r="B6" s="534"/>
      <c r="C6" s="414"/>
      <c r="D6" s="667" t="s">
        <v>1548</v>
      </c>
      <c r="E6" s="476"/>
      <c r="F6" s="667" t="s">
        <v>1553</v>
      </c>
      <c r="G6" s="336"/>
      <c r="H6" s="336"/>
    </row>
    <row r="7" spans="1:8" s="440" customFormat="1" ht="15.75" customHeight="1">
      <c r="A7" s="443" t="s">
        <v>1056</v>
      </c>
      <c r="B7" s="534"/>
      <c r="C7" s="832" t="s">
        <v>272</v>
      </c>
      <c r="D7" s="832" t="s">
        <v>274</v>
      </c>
      <c r="E7" s="832" t="s">
        <v>275</v>
      </c>
      <c r="F7" s="832" t="s">
        <v>277</v>
      </c>
      <c r="G7" s="344"/>
      <c r="H7" s="344"/>
    </row>
    <row r="8" spans="1:8" s="400" customFormat="1" ht="15.75" customHeight="1">
      <c r="A8" s="810" t="s">
        <v>697</v>
      </c>
      <c r="B8" s="670" t="s">
        <v>1405</v>
      </c>
      <c r="C8" s="811">
        <v>9351.3229470000006</v>
      </c>
      <c r="D8" s="811">
        <v>9351.3229470000006</v>
      </c>
      <c r="E8" s="811">
        <v>16370.620881000001</v>
      </c>
      <c r="F8" s="811">
        <v>16370.620881000001</v>
      </c>
      <c r="G8" s="336"/>
      <c r="H8" s="336"/>
    </row>
    <row r="9" spans="1:8" s="400" customFormat="1" ht="15.75" customHeight="1">
      <c r="A9" s="812" t="s">
        <v>716</v>
      </c>
      <c r="B9" s="813" t="s">
        <v>1406</v>
      </c>
      <c r="C9" s="404">
        <v>0</v>
      </c>
      <c r="D9" s="404">
        <v>0</v>
      </c>
      <c r="E9" s="404">
        <v>0</v>
      </c>
      <c r="F9" s="404">
        <v>0</v>
      </c>
      <c r="G9" s="336"/>
      <c r="H9" s="336"/>
    </row>
    <row r="10" spans="1:8" s="400" customFormat="1" ht="15.75" customHeight="1">
      <c r="A10" s="812" t="s">
        <v>717</v>
      </c>
      <c r="B10" s="813" t="s">
        <v>1395</v>
      </c>
      <c r="C10" s="404">
        <v>0</v>
      </c>
      <c r="D10" s="404">
        <v>0</v>
      </c>
      <c r="E10" s="404">
        <v>0</v>
      </c>
      <c r="F10" s="404">
        <v>0</v>
      </c>
      <c r="G10" s="336"/>
      <c r="H10" s="336"/>
    </row>
    <row r="11" spans="1:8" s="400" customFormat="1" ht="15.75" customHeight="1">
      <c r="A11" s="812" t="s">
        <v>734</v>
      </c>
      <c r="B11" s="813" t="s">
        <v>336</v>
      </c>
      <c r="C11" s="404">
        <v>9351.3229470000006</v>
      </c>
      <c r="D11" s="404">
        <v>9351.3229470000006</v>
      </c>
      <c r="E11" s="404">
        <v>9351.3229470000006</v>
      </c>
      <c r="F11" s="404">
        <v>9351.3229470000006</v>
      </c>
      <c r="G11" s="336"/>
      <c r="H11" s="336"/>
    </row>
    <row r="12" spans="1:8" s="400" customFormat="1" ht="15.75" customHeight="1">
      <c r="A12" s="812" t="s">
        <v>736</v>
      </c>
      <c r="B12" s="814" t="s">
        <v>1396</v>
      </c>
      <c r="C12" s="404">
        <v>9132.7814999999991</v>
      </c>
      <c r="D12" s="404">
        <v>9132.7814999999991</v>
      </c>
      <c r="E12" s="404">
        <v>9132.7814999999991</v>
      </c>
      <c r="F12" s="404">
        <v>9132.7814999999991</v>
      </c>
      <c r="G12" s="336"/>
      <c r="H12" s="336"/>
    </row>
    <row r="13" spans="1:8" s="400" customFormat="1" ht="15.75" customHeight="1">
      <c r="A13" s="812" t="s">
        <v>738</v>
      </c>
      <c r="B13" s="814" t="s">
        <v>1397</v>
      </c>
      <c r="C13" s="404">
        <v>0</v>
      </c>
      <c r="D13" s="404">
        <v>0</v>
      </c>
      <c r="E13" s="404">
        <v>0</v>
      </c>
      <c r="F13" s="404">
        <v>0</v>
      </c>
      <c r="G13" s="336"/>
      <c r="H13" s="336"/>
    </row>
    <row r="14" spans="1:8" s="400" customFormat="1" ht="15.75" customHeight="1">
      <c r="A14" s="812" t="s">
        <v>740</v>
      </c>
      <c r="B14" s="814" t="s">
        <v>1398</v>
      </c>
      <c r="C14" s="404">
        <v>218.54144700000001</v>
      </c>
      <c r="D14" s="404">
        <v>218.54144700000001</v>
      </c>
      <c r="E14" s="404">
        <v>218.54144700000001</v>
      </c>
      <c r="F14" s="404">
        <v>218.54144700000001</v>
      </c>
      <c r="G14" s="336"/>
      <c r="H14" s="336"/>
    </row>
    <row r="15" spans="1:8" s="400" customFormat="1" ht="15.75" customHeight="1">
      <c r="A15" s="812" t="s">
        <v>742</v>
      </c>
      <c r="B15" s="814" t="s">
        <v>1399</v>
      </c>
      <c r="C15" s="404">
        <v>0</v>
      </c>
      <c r="D15" s="404">
        <v>0</v>
      </c>
      <c r="E15" s="404">
        <v>0</v>
      </c>
      <c r="F15" s="404">
        <v>0</v>
      </c>
      <c r="G15" s="336"/>
      <c r="H15" s="336"/>
    </row>
    <row r="16" spans="1:8" s="400" customFormat="1" ht="15.75" customHeight="1">
      <c r="A16" s="812" t="s">
        <v>1315</v>
      </c>
      <c r="B16" s="814" t="s">
        <v>1400</v>
      </c>
      <c r="C16" s="404">
        <v>0</v>
      </c>
      <c r="D16" s="404">
        <v>0</v>
      </c>
      <c r="E16" s="404">
        <v>0</v>
      </c>
      <c r="F16" s="404">
        <v>0</v>
      </c>
      <c r="G16" s="336"/>
      <c r="H16" s="336"/>
    </row>
    <row r="17" spans="1:8" s="400" customFormat="1" ht="15.75" customHeight="1">
      <c r="A17" s="812" t="s">
        <v>1316</v>
      </c>
      <c r="B17" s="813" t="s">
        <v>1407</v>
      </c>
      <c r="C17" s="404">
        <v>0</v>
      </c>
      <c r="D17" s="404">
        <v>0</v>
      </c>
      <c r="E17" s="404">
        <v>0</v>
      </c>
      <c r="F17" s="404">
        <v>0</v>
      </c>
      <c r="G17" s="336"/>
      <c r="H17" s="336"/>
    </row>
    <row r="18" spans="1:8" s="400" customFormat="1" ht="15.75" customHeight="1">
      <c r="A18" s="812" t="s">
        <v>1408</v>
      </c>
      <c r="B18" s="813" t="s">
        <v>1409</v>
      </c>
      <c r="C18" s="404">
        <v>0</v>
      </c>
      <c r="D18" s="404">
        <v>0</v>
      </c>
      <c r="E18" s="404">
        <v>7019.2979340000002</v>
      </c>
      <c r="F18" s="404">
        <v>7019.2979340000002</v>
      </c>
      <c r="G18" s="336"/>
      <c r="H18" s="336"/>
    </row>
    <row r="19" spans="1:8" s="400" customFormat="1" ht="11.6">
      <c r="A19" s="822" t="s">
        <v>1410</v>
      </c>
      <c r="B19" s="966" t="s">
        <v>1411</v>
      </c>
      <c r="C19" s="811">
        <v>0</v>
      </c>
      <c r="D19" s="811">
        <v>0</v>
      </c>
      <c r="E19" s="811">
        <v>0</v>
      </c>
      <c r="F19" s="811">
        <v>0</v>
      </c>
      <c r="G19" s="336"/>
      <c r="H19" s="336"/>
    </row>
    <row r="20" spans="1:8" s="400" customFormat="1" ht="15.75" customHeight="1">
      <c r="A20" s="824" t="s">
        <v>1412</v>
      </c>
      <c r="B20" s="825" t="s">
        <v>1413</v>
      </c>
      <c r="C20" s="635">
        <v>0</v>
      </c>
      <c r="D20" s="635">
        <v>0</v>
      </c>
      <c r="E20" s="826">
        <v>59041.309612999998</v>
      </c>
      <c r="F20" s="826">
        <v>0</v>
      </c>
      <c r="G20" s="336"/>
      <c r="H20" s="336"/>
    </row>
    <row r="21" spans="1:8" s="400" customFormat="1" ht="15.75" customHeight="1">
      <c r="A21" s="827" t="s">
        <v>1414</v>
      </c>
      <c r="B21" s="828" t="s">
        <v>1415</v>
      </c>
      <c r="C21" s="829">
        <v>270903.84758213261</v>
      </c>
      <c r="D21" s="829">
        <v>0</v>
      </c>
      <c r="E21" s="830">
        <v>0</v>
      </c>
      <c r="F21" s="830">
        <v>0</v>
      </c>
    </row>
    <row r="22" spans="1:8" s="400" customFormat="1" ht="15.75" customHeight="1"/>
    <row r="23" spans="1:8" s="400" customFormat="1" ht="15.75" customHeight="1"/>
    <row r="24" spans="1:8" s="400" customFormat="1" ht="11.6"/>
    <row r="25" spans="1:8" s="400" customFormat="1" ht="11.6"/>
    <row r="26" spans="1:8" s="400" customFormat="1" ht="11.6"/>
    <row r="27" spans="1:8" s="400" customFormat="1" ht="11.6"/>
    <row r="28" spans="1:8" s="400" customFormat="1" ht="11.6"/>
    <row r="29" spans="1:8" s="400" customFormat="1" ht="11.6"/>
    <row r="30" spans="1:8" s="400" customFormat="1" ht="11.6"/>
    <row r="31" spans="1:8" s="809" customFormat="1" ht="14.15"/>
    <row r="32" spans="1:8" s="809" customFormat="1" ht="14.15"/>
    <row r="33" spans="7:8" s="809" customFormat="1" ht="14.15"/>
    <row r="34" spans="7:8" s="809" customFormat="1" ht="14.15">
      <c r="G34" s="808"/>
      <c r="H34" s="808"/>
    </row>
    <row r="35" spans="7:8" s="809" customFormat="1" ht="14.15"/>
    <row r="36" spans="7:8" s="809" customFormat="1" ht="14.15"/>
  </sheetData>
  <mergeCells count="3">
    <mergeCell ref="C4:D5"/>
    <mergeCell ref="E4:F4"/>
    <mergeCell ref="E5:F5"/>
  </mergeCells>
  <hyperlinks>
    <hyperlink ref="H4" location="Index!A1" display="Index" xr:uid="{BBAD2D17-472F-4AF1-86C6-B975EFA9E703}"/>
  </hyperlinks>
  <pageMargins left="0.7" right="0.7" top="0.75" bottom="0.75" header="0.3" footer="0.3"/>
  <pageSetup paperSize="9" orientation="portrait" r:id="rId1"/>
  <ignoredErrors>
    <ignoredError sqref="A8:A21 C7:F7"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2C7FD-EFA7-4092-B9A1-5D5DBE73ACC5}">
  <sheetPr>
    <tabColor rgb="FF005AB4"/>
  </sheetPr>
  <dimension ref="A1:F19"/>
  <sheetViews>
    <sheetView showGridLines="0" workbookViewId="0"/>
  </sheetViews>
  <sheetFormatPr defaultRowHeight="14.6"/>
  <cols>
    <col min="2" max="2" width="39.69140625" bestFit="1" customWidth="1"/>
    <col min="3" max="3" width="18.15234375" customWidth="1"/>
    <col min="4" max="4" width="22.53515625" customWidth="1"/>
    <col min="5" max="5" width="5.3046875" customWidth="1"/>
  </cols>
  <sheetData>
    <row r="1" spans="1:6" s="807" customFormat="1" ht="15.75" customHeight="1">
      <c r="A1" s="714" t="s">
        <v>1416</v>
      </c>
      <c r="B1" s="734"/>
      <c r="C1" s="734"/>
      <c r="D1" s="734"/>
      <c r="E1" s="734"/>
      <c r="F1" s="734"/>
    </row>
    <row r="2" spans="1:6" s="807" customFormat="1" ht="15.75" customHeight="1">
      <c r="A2" s="714"/>
      <c r="B2" s="734"/>
      <c r="C2" s="734"/>
      <c r="D2" s="734"/>
      <c r="E2" s="734"/>
      <c r="F2" s="734"/>
    </row>
    <row r="3" spans="1:6" s="400" customFormat="1" ht="15.75" customHeight="1">
      <c r="A3" s="336"/>
      <c r="B3" s="336"/>
      <c r="C3" s="336"/>
      <c r="D3" s="336"/>
      <c r="E3" s="336"/>
      <c r="F3" s="336"/>
    </row>
    <row r="4" spans="1:6" s="400" customFormat="1" ht="57.9">
      <c r="A4" s="322"/>
      <c r="B4" s="322"/>
      <c r="C4" s="665" t="s">
        <v>1417</v>
      </c>
      <c r="D4" s="665" t="s">
        <v>1418</v>
      </c>
      <c r="E4" s="336"/>
      <c r="F4" s="780" t="s">
        <v>283</v>
      </c>
    </row>
    <row r="5" spans="1:6" s="440" customFormat="1" ht="15.75" customHeight="1">
      <c r="A5" s="1159" t="s">
        <v>1056</v>
      </c>
      <c r="B5" s="1159"/>
      <c r="C5" s="832" t="s">
        <v>272</v>
      </c>
      <c r="D5" s="832" t="s">
        <v>274</v>
      </c>
      <c r="E5" s="344"/>
      <c r="F5" s="344"/>
    </row>
    <row r="6" spans="1:6" s="400" customFormat="1" ht="15.75" customHeight="1">
      <c r="A6" s="831" t="s">
        <v>272</v>
      </c>
      <c r="B6" s="644" t="s">
        <v>1419</v>
      </c>
      <c r="C6" s="826">
        <v>221643.55609500001</v>
      </c>
      <c r="D6" s="826">
        <v>264980.86944913265</v>
      </c>
      <c r="E6" s="336"/>
      <c r="F6" s="336"/>
    </row>
    <row r="7" spans="1:6" s="400" customFormat="1" ht="11.6"/>
    <row r="19" spans="5:6">
      <c r="E19" s="10"/>
      <c r="F19" s="10"/>
    </row>
  </sheetData>
  <mergeCells count="1">
    <mergeCell ref="A5:B5"/>
  </mergeCells>
  <hyperlinks>
    <hyperlink ref="F4" location="Index!A1" display="Index" xr:uid="{9B5A6947-EBC1-4698-B628-7C90BE490389}"/>
  </hyperlinks>
  <pageMargins left="0.7" right="0.7" top="0.75" bottom="0.75" header="0.3" footer="0.3"/>
  <ignoredErrors>
    <ignoredError sqref="A6 C5:D5"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71DE8-C4D9-4DFA-9313-0D5FF793A20C}">
  <sheetPr>
    <tabColor rgb="FF005AB4"/>
  </sheetPr>
  <dimension ref="A1:G17"/>
  <sheetViews>
    <sheetView showGridLines="0" workbookViewId="0"/>
  </sheetViews>
  <sheetFormatPr defaultColWidth="8.84375" defaultRowHeight="12.9"/>
  <cols>
    <col min="1" max="1" width="12.53515625" style="5" customWidth="1"/>
    <col min="2" max="2" width="84.84375" style="5" customWidth="1"/>
    <col min="3" max="3" width="2.69140625" style="5" customWidth="1"/>
    <col min="4" max="5" width="41" style="5" customWidth="1"/>
    <col min="6" max="6" width="3.84375" style="5" customWidth="1"/>
    <col min="7" max="7" width="6.69140625" style="5" customWidth="1"/>
    <col min="8" max="16384" width="8.84375" style="5"/>
  </cols>
  <sheetData>
    <row r="1" spans="1:7" s="693" customFormat="1" ht="15.75" customHeight="1">
      <c r="A1" s="692" t="s">
        <v>1420</v>
      </c>
    </row>
    <row r="2" spans="1:7" s="400" customFormat="1" ht="15.75" customHeight="1">
      <c r="A2" s="400" t="s">
        <v>1421</v>
      </c>
      <c r="B2" s="440"/>
    </row>
    <row r="3" spans="1:7" s="400" customFormat="1" ht="15.75" customHeight="1">
      <c r="B3" s="440"/>
    </row>
    <row r="4" spans="1:7" s="400" customFormat="1" ht="15.75" customHeight="1">
      <c r="B4" s="344"/>
    </row>
    <row r="5" spans="1:7" s="400" customFormat="1" ht="31.5" customHeight="1">
      <c r="A5" s="779" t="s">
        <v>805</v>
      </c>
      <c r="B5" s="669" t="s">
        <v>537</v>
      </c>
      <c r="C5" s="669"/>
      <c r="D5" s="669" t="s">
        <v>1541</v>
      </c>
      <c r="E5"/>
      <c r="G5" s="780" t="s">
        <v>283</v>
      </c>
    </row>
    <row r="6" spans="1:7" s="400" customFormat="1" ht="104.15">
      <c r="A6" s="803" t="s">
        <v>44</v>
      </c>
      <c r="B6" s="804" t="s">
        <v>1422</v>
      </c>
      <c r="C6" s="805"/>
      <c r="D6" s="804" t="s">
        <v>1592</v>
      </c>
      <c r="E6"/>
    </row>
    <row r="7" spans="1:7" s="400" customFormat="1" ht="324">
      <c r="A7" s="803" t="s">
        <v>45</v>
      </c>
      <c r="B7" s="804" t="s">
        <v>1423</v>
      </c>
      <c r="C7" s="805"/>
      <c r="D7" s="804" t="s">
        <v>1592</v>
      </c>
      <c r="E7"/>
    </row>
    <row r="8" spans="1:7" s="400" customFormat="1" ht="11.6"/>
    <row r="9" spans="1:7" s="400" customFormat="1" ht="11.6"/>
    <row r="10" spans="1:7" s="400" customFormat="1" ht="11.6"/>
    <row r="11" spans="1:7" s="400" customFormat="1" ht="11.6"/>
    <row r="12" spans="1:7" s="400" customFormat="1" ht="11.6"/>
    <row r="13" spans="1:7" s="400" customFormat="1" ht="11.6"/>
    <row r="14" spans="1:7" s="400" customFormat="1" ht="11.6"/>
    <row r="15" spans="1:7" s="400" customFormat="1" ht="11.6"/>
    <row r="16" spans="1:7" s="400" customFormat="1" ht="11.6"/>
    <row r="17" spans="4:5" s="400" customFormat="1" ht="11.6">
      <c r="D17" s="833"/>
      <c r="E17" s="833"/>
    </row>
  </sheetData>
  <hyperlinks>
    <hyperlink ref="G5" location="Index!A1" display="Index" xr:uid="{115E7D50-6B15-4192-9397-FE50152E96D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EB50B-D52A-46CF-85DB-CF885134F41F}">
  <sheetPr>
    <tabColor rgb="FF005AB4"/>
  </sheetPr>
  <dimension ref="A1:N53"/>
  <sheetViews>
    <sheetView showGridLines="0" workbookViewId="0"/>
  </sheetViews>
  <sheetFormatPr defaultColWidth="10.15234375" defaultRowHeight="12.45"/>
  <cols>
    <col min="1" max="1" width="44.15234375" style="10" customWidth="1"/>
    <col min="2" max="7" width="13.53515625" style="10" customWidth="1"/>
    <col min="8" max="8" width="14.84375" style="10" customWidth="1"/>
    <col min="9" max="9" width="5.53515625" style="10" customWidth="1"/>
    <col min="10" max="10" width="8.53515625" style="10" customWidth="1"/>
    <col min="11" max="12" width="9.15234375" style="10" customWidth="1"/>
    <col min="13" max="13" width="10.15234375" style="10"/>
    <col min="14" max="14" width="13.53515625" style="10" bestFit="1" customWidth="1"/>
    <col min="15" max="16384" width="10.15234375" style="10"/>
  </cols>
  <sheetData>
    <row r="1" spans="1:14">
      <c r="A1" s="714" t="s">
        <v>1047</v>
      </c>
    </row>
    <row r="2" spans="1:14" ht="15.75" customHeight="1"/>
    <row r="3" spans="1:14" ht="15.75" customHeight="1">
      <c r="B3" s="30" t="s">
        <v>44</v>
      </c>
      <c r="C3" s="30" t="s">
        <v>45</v>
      </c>
      <c r="D3" s="30" t="s">
        <v>46</v>
      </c>
      <c r="E3" s="30" t="s">
        <v>84</v>
      </c>
      <c r="F3" s="30" t="s">
        <v>85</v>
      </c>
      <c r="G3" s="30" t="s">
        <v>295</v>
      </c>
      <c r="H3" s="30" t="s">
        <v>261</v>
      </c>
    </row>
    <row r="4" spans="1:14" ht="15.75" customHeight="1">
      <c r="A4" s="718"/>
      <c r="B4" s="1011" t="s">
        <v>1048</v>
      </c>
      <c r="C4" s="1011" t="s">
        <v>1049</v>
      </c>
      <c r="D4" s="1009" t="s">
        <v>1050</v>
      </c>
      <c r="E4" s="1009"/>
      <c r="F4" s="1009"/>
      <c r="G4" s="1009"/>
      <c r="H4" s="1009"/>
      <c r="J4" s="715" t="s">
        <v>283</v>
      </c>
    </row>
    <row r="5" spans="1:14" ht="15.75" customHeight="1">
      <c r="A5" s="719"/>
      <c r="B5" s="1011"/>
      <c r="C5" s="1011"/>
      <c r="D5" s="1011" t="s">
        <v>1051</v>
      </c>
      <c r="E5" s="1011" t="s">
        <v>1052</v>
      </c>
      <c r="F5" s="1011" t="s">
        <v>1053</v>
      </c>
      <c r="G5" s="1011" t="s">
        <v>1054</v>
      </c>
      <c r="H5" s="1011" t="s">
        <v>1055</v>
      </c>
    </row>
    <row r="6" spans="1:14" ht="15.75" customHeight="1">
      <c r="A6" s="719"/>
      <c r="B6" s="1011"/>
      <c r="C6" s="1011"/>
      <c r="D6" s="1011"/>
      <c r="E6" s="1011"/>
      <c r="F6" s="1011"/>
      <c r="G6" s="1011"/>
      <c r="H6" s="1011"/>
    </row>
    <row r="7" spans="1:14" ht="15.75" customHeight="1">
      <c r="A7" s="719"/>
      <c r="B7" s="1011"/>
      <c r="C7" s="1011"/>
      <c r="D7" s="1011"/>
      <c r="E7" s="1011"/>
      <c r="F7" s="1011"/>
      <c r="G7" s="1011"/>
      <c r="H7" s="1011"/>
    </row>
    <row r="8" spans="1:14" ht="15.75" customHeight="1">
      <c r="A8" s="719"/>
      <c r="B8" s="1011"/>
      <c r="C8" s="1011"/>
      <c r="D8" s="1011"/>
      <c r="E8" s="1011"/>
      <c r="F8" s="1011"/>
      <c r="G8" s="1011"/>
      <c r="H8" s="1011"/>
    </row>
    <row r="9" spans="1:14" ht="15.75" customHeight="1">
      <c r="A9" s="795" t="s">
        <v>1056</v>
      </c>
      <c r="B9" s="1012"/>
      <c r="C9" s="1012"/>
      <c r="D9" s="1012"/>
      <c r="E9" s="1012"/>
      <c r="F9" s="1012"/>
      <c r="G9" s="1012"/>
      <c r="H9" s="1012"/>
    </row>
    <row r="10" spans="1:14" s="31" customFormat="1" ht="15.75" customHeight="1">
      <c r="A10" s="31" t="s">
        <v>1057</v>
      </c>
      <c r="B10" s="720"/>
      <c r="C10" s="720"/>
      <c r="D10" s="720"/>
      <c r="E10" s="720"/>
      <c r="F10" s="720"/>
      <c r="G10" s="720"/>
      <c r="H10" s="720"/>
      <c r="J10" s="676"/>
    </row>
    <row r="11" spans="1:14" s="31" customFormat="1" ht="15.75" customHeight="1">
      <c r="A11" s="31" t="s">
        <v>787</v>
      </c>
      <c r="B11" s="721">
        <v>114118</v>
      </c>
      <c r="C11" s="721">
        <v>114118</v>
      </c>
      <c r="D11" s="721">
        <v>114118</v>
      </c>
      <c r="E11" s="721"/>
      <c r="F11" s="721"/>
      <c r="G11" s="721"/>
      <c r="H11" s="721"/>
      <c r="J11" s="676"/>
    </row>
    <row r="12" spans="1:14" s="31" customFormat="1" ht="15.75" customHeight="1">
      <c r="A12" s="31" t="s">
        <v>788</v>
      </c>
      <c r="B12" s="721">
        <v>45501</v>
      </c>
      <c r="C12" s="721">
        <v>45446</v>
      </c>
      <c r="D12" s="721">
        <v>45446</v>
      </c>
      <c r="E12" s="721"/>
      <c r="F12" s="721"/>
      <c r="G12" s="721"/>
      <c r="H12" s="721"/>
      <c r="J12" s="676"/>
    </row>
    <row r="13" spans="1:14" s="31" customFormat="1" ht="15.75" customHeight="1">
      <c r="A13" s="31" t="s">
        <v>789</v>
      </c>
      <c r="B13" s="721">
        <v>1084757</v>
      </c>
      <c r="C13" s="721">
        <v>1084757</v>
      </c>
      <c r="D13" s="721">
        <v>1084757</v>
      </c>
      <c r="E13" s="721"/>
      <c r="F13" s="721"/>
      <c r="G13" s="721"/>
      <c r="H13" s="721"/>
      <c r="J13" s="676"/>
      <c r="N13" s="722"/>
    </row>
    <row r="14" spans="1:14" s="31" customFormat="1" ht="15.75" customHeight="1">
      <c r="A14" s="31" t="s">
        <v>790</v>
      </c>
      <c r="B14" s="721">
        <v>193329</v>
      </c>
      <c r="C14" s="721">
        <v>168004</v>
      </c>
      <c r="D14" s="721">
        <v>121880</v>
      </c>
      <c r="E14" s="721">
        <v>9516</v>
      </c>
      <c r="F14" s="721"/>
      <c r="G14" s="721">
        <v>44032</v>
      </c>
      <c r="H14" s="721">
        <v>1155</v>
      </c>
      <c r="J14" s="676"/>
      <c r="N14" s="723"/>
    </row>
    <row r="15" spans="1:14" s="31" customFormat="1" ht="15.75" customHeight="1">
      <c r="A15" s="31" t="s">
        <v>791</v>
      </c>
      <c r="B15" s="721">
        <v>7862</v>
      </c>
      <c r="C15" s="721">
        <v>7862</v>
      </c>
      <c r="D15" s="721">
        <v>7862</v>
      </c>
      <c r="E15" s="721"/>
      <c r="F15" s="721"/>
      <c r="G15" s="721"/>
      <c r="H15" s="721"/>
      <c r="J15" s="676"/>
      <c r="N15" s="723"/>
    </row>
    <row r="16" spans="1:14" s="31" customFormat="1" ht="15.75" customHeight="1">
      <c r="A16" s="31" t="s">
        <v>1571</v>
      </c>
      <c r="B16" s="721">
        <v>787</v>
      </c>
      <c r="C16" s="721">
        <v>12086.682466330001</v>
      </c>
      <c r="D16" s="721">
        <v>10396.851427330001</v>
      </c>
      <c r="E16" s="721"/>
      <c r="F16" s="721"/>
      <c r="G16" s="721"/>
      <c r="H16" s="721">
        <v>1689.8310389999999</v>
      </c>
      <c r="J16" s="676"/>
    </row>
    <row r="17" spans="1:10" s="31" customFormat="1" ht="15.75" customHeight="1">
      <c r="A17" s="31" t="s">
        <v>793</v>
      </c>
      <c r="B17" s="721">
        <v>8783</v>
      </c>
      <c r="C17" s="721">
        <v>6741.345155</v>
      </c>
      <c r="D17" s="721">
        <v>2006</v>
      </c>
      <c r="E17" s="721"/>
      <c r="F17" s="721"/>
      <c r="G17" s="721"/>
      <c r="H17" s="721">
        <v>4735.345155</v>
      </c>
      <c r="I17" s="677"/>
      <c r="J17" s="676"/>
    </row>
    <row r="18" spans="1:10" s="31" customFormat="1" ht="15.75" customHeight="1">
      <c r="A18" s="31" t="s">
        <v>794</v>
      </c>
      <c r="B18" s="721">
        <v>135</v>
      </c>
      <c r="C18" s="721">
        <v>12</v>
      </c>
      <c r="D18" s="721">
        <v>12</v>
      </c>
      <c r="E18" s="721"/>
      <c r="F18" s="721"/>
      <c r="G18" s="721"/>
      <c r="H18" s="721"/>
      <c r="J18" s="676"/>
    </row>
    <row r="19" spans="1:10" s="31" customFormat="1" ht="15.75" customHeight="1">
      <c r="A19" s="31" t="s">
        <v>802</v>
      </c>
      <c r="B19" s="721">
        <v>61</v>
      </c>
      <c r="C19" s="721">
        <v>61</v>
      </c>
      <c r="D19" s="721">
        <v>61</v>
      </c>
      <c r="E19" s="721"/>
      <c r="F19" s="721"/>
      <c r="G19" s="721"/>
      <c r="H19" s="721"/>
      <c r="J19" s="676"/>
    </row>
    <row r="20" spans="1:10" s="31" customFormat="1" ht="15.75" customHeight="1">
      <c r="A20" s="729" t="s">
        <v>795</v>
      </c>
      <c r="B20" s="730">
        <v>14223</v>
      </c>
      <c r="C20" s="730">
        <v>9058.9700000000012</v>
      </c>
      <c r="D20" s="730">
        <v>9058.9700000000012</v>
      </c>
      <c r="E20" s="730"/>
      <c r="F20" s="730"/>
      <c r="G20" s="730"/>
      <c r="H20" s="730"/>
      <c r="J20" s="676"/>
    </row>
    <row r="21" spans="1:10" s="31" customFormat="1" ht="15.75" customHeight="1">
      <c r="A21" s="731" t="s">
        <v>772</v>
      </c>
      <c r="B21" s="732">
        <v>1469556</v>
      </c>
      <c r="C21" s="732">
        <v>1448146.99762133</v>
      </c>
      <c r="D21" s="732">
        <v>1395597.8214273299</v>
      </c>
      <c r="E21" s="732">
        <v>9516</v>
      </c>
      <c r="F21" s="732">
        <v>0</v>
      </c>
      <c r="G21" s="732">
        <v>44032</v>
      </c>
      <c r="H21" s="732">
        <v>7580.1761939999997</v>
      </c>
      <c r="J21" s="676"/>
    </row>
    <row r="22" spans="1:10" s="31" customFormat="1" ht="15.75" customHeight="1">
      <c r="A22" s="48" t="s">
        <v>1058</v>
      </c>
      <c r="B22" s="721"/>
      <c r="C22" s="721"/>
      <c r="D22" s="721"/>
      <c r="E22" s="721"/>
      <c r="F22" s="721"/>
      <c r="G22" s="721"/>
      <c r="H22" s="721"/>
      <c r="J22" s="676"/>
    </row>
    <row r="23" spans="1:10" s="31" customFormat="1" ht="15.75" customHeight="1">
      <c r="A23" s="31" t="s">
        <v>803</v>
      </c>
      <c r="B23" s="721">
        <v>11697</v>
      </c>
      <c r="C23" s="721">
        <v>11697</v>
      </c>
      <c r="D23" s="721"/>
      <c r="E23" s="721"/>
      <c r="F23" s="721"/>
      <c r="G23" s="721"/>
      <c r="H23" s="721">
        <v>11697</v>
      </c>
      <c r="J23" s="676"/>
    </row>
    <row r="24" spans="1:10" s="31" customFormat="1" ht="15.75" customHeight="1">
      <c r="A24" s="31" t="s">
        <v>796</v>
      </c>
      <c r="B24" s="721">
        <v>755361</v>
      </c>
      <c r="C24" s="721">
        <v>755906</v>
      </c>
      <c r="D24" s="721"/>
      <c r="E24" s="721"/>
      <c r="F24" s="721"/>
      <c r="G24" s="721"/>
      <c r="H24" s="721">
        <v>755906</v>
      </c>
      <c r="J24" s="724"/>
    </row>
    <row r="25" spans="1:10" s="31" customFormat="1" ht="15.75" customHeight="1">
      <c r="A25" s="31" t="s">
        <v>797</v>
      </c>
      <c r="B25" s="721">
        <v>20997</v>
      </c>
      <c r="C25" s="721">
        <v>20997</v>
      </c>
      <c r="D25" s="721"/>
      <c r="E25" s="721">
        <v>20986.524055710001</v>
      </c>
      <c r="F25" s="721"/>
      <c r="G25" s="725">
        <v>2965.4759442899995</v>
      </c>
      <c r="H25" s="721">
        <v>0</v>
      </c>
    </row>
    <row r="26" spans="1:10" s="31" customFormat="1" ht="15.75" customHeight="1">
      <c r="A26" s="31" t="s">
        <v>798</v>
      </c>
      <c r="B26" s="721">
        <v>10303</v>
      </c>
      <c r="C26" s="721">
        <v>10303</v>
      </c>
      <c r="D26" s="721"/>
      <c r="E26" s="721"/>
      <c r="F26" s="721"/>
      <c r="G26" s="721"/>
      <c r="H26" s="721">
        <v>10303</v>
      </c>
    </row>
    <row r="27" spans="1:10" s="31" customFormat="1" ht="15.75" customHeight="1">
      <c r="A27" s="31" t="s">
        <v>804</v>
      </c>
      <c r="B27" s="721">
        <v>0</v>
      </c>
      <c r="C27" s="721">
        <v>0</v>
      </c>
      <c r="D27" s="721"/>
      <c r="E27" s="721"/>
      <c r="F27" s="721"/>
      <c r="G27" s="721"/>
      <c r="H27" s="721">
        <v>0</v>
      </c>
    </row>
    <row r="28" spans="1:10" s="31" customFormat="1" ht="15.75" customHeight="1">
      <c r="A28" s="31" t="s">
        <v>799</v>
      </c>
      <c r="B28" s="721">
        <v>42973</v>
      </c>
      <c r="C28" s="721">
        <v>20623</v>
      </c>
      <c r="D28" s="721">
        <v>467</v>
      </c>
      <c r="E28" s="721"/>
      <c r="F28" s="721"/>
      <c r="G28" s="721"/>
      <c r="H28" s="721">
        <v>20156</v>
      </c>
    </row>
    <row r="29" spans="1:10" s="31" customFormat="1" ht="15.75" customHeight="1">
      <c r="A29" s="31" t="s">
        <v>800</v>
      </c>
      <c r="B29" s="721">
        <v>392563</v>
      </c>
      <c r="C29" s="721">
        <v>392959</v>
      </c>
      <c r="D29" s="721"/>
      <c r="E29" s="721"/>
      <c r="F29" s="721"/>
      <c r="G29" s="721"/>
      <c r="H29" s="721">
        <v>392959</v>
      </c>
    </row>
    <row r="30" spans="1:10" s="31" customFormat="1" ht="15.75" customHeight="1">
      <c r="A30" s="729" t="s">
        <v>801</v>
      </c>
      <c r="B30" s="730">
        <v>47331</v>
      </c>
      <c r="C30" s="730">
        <v>47331</v>
      </c>
      <c r="D30" s="730"/>
      <c r="E30" s="730"/>
      <c r="F30" s="730"/>
      <c r="G30" s="730"/>
      <c r="H30" s="730">
        <v>47331</v>
      </c>
    </row>
    <row r="31" spans="1:10" s="31" customFormat="1" ht="15.75" customHeight="1">
      <c r="A31" s="731" t="s">
        <v>773</v>
      </c>
      <c r="B31" s="732">
        <v>1281225</v>
      </c>
      <c r="C31" s="732">
        <v>1259816</v>
      </c>
      <c r="D31" s="732">
        <v>467</v>
      </c>
      <c r="E31" s="732">
        <v>20986.524055710001</v>
      </c>
      <c r="F31" s="732">
        <v>0</v>
      </c>
      <c r="G31" s="732">
        <v>2965.4759442899995</v>
      </c>
      <c r="H31" s="732">
        <v>1238352</v>
      </c>
    </row>
    <row r="32" spans="1:10" s="31" customFormat="1" ht="15.75" customHeight="1">
      <c r="A32" s="731" t="s">
        <v>832</v>
      </c>
      <c r="B32" s="732">
        <v>188331</v>
      </c>
      <c r="C32" s="732">
        <v>188331</v>
      </c>
      <c r="D32" s="732"/>
      <c r="E32" s="732"/>
      <c r="F32" s="732"/>
      <c r="G32" s="732"/>
      <c r="H32" s="732">
        <v>188331</v>
      </c>
    </row>
    <row r="33" spans="1:4">
      <c r="A33" s="15"/>
      <c r="C33" s="675"/>
      <c r="D33" s="675"/>
    </row>
    <row r="34" spans="1:4" ht="12.9">
      <c r="A34" s="674"/>
      <c r="B34" s="15"/>
      <c r="C34" s="33"/>
      <c r="D34" s="33"/>
    </row>
    <row r="35" spans="1:4" ht="12.9">
      <c r="A35" s="674"/>
      <c r="C35" s="33"/>
      <c r="D35" s="33"/>
    </row>
    <row r="36" spans="1:4">
      <c r="C36" s="672"/>
      <c r="D36" s="672"/>
    </row>
    <row r="37" spans="1:4">
      <c r="C37" s="33"/>
      <c r="D37" s="33"/>
    </row>
    <row r="38" spans="1:4">
      <c r="C38" s="33"/>
      <c r="D38" s="33"/>
    </row>
    <row r="39" spans="1:4">
      <c r="C39" s="33"/>
      <c r="D39" s="33"/>
    </row>
    <row r="40" spans="1:4">
      <c r="C40" s="33"/>
      <c r="D40" s="33"/>
    </row>
    <row r="41" spans="1:4">
      <c r="C41" s="33"/>
      <c r="D41" s="33"/>
    </row>
    <row r="42" spans="1:4">
      <c r="C42" s="33"/>
      <c r="D42" s="33"/>
    </row>
    <row r="43" spans="1:4">
      <c r="C43" s="33"/>
      <c r="D43" s="33"/>
    </row>
    <row r="44" spans="1:4">
      <c r="C44" s="33"/>
      <c r="D44" s="33"/>
    </row>
    <row r="45" spans="1:4">
      <c r="C45" s="33"/>
      <c r="D45" s="33"/>
    </row>
    <row r="46" spans="1:4">
      <c r="C46" s="33"/>
      <c r="D46" s="33"/>
    </row>
    <row r="47" spans="1:4">
      <c r="C47" s="33"/>
      <c r="D47" s="33"/>
    </row>
    <row r="48" spans="1:4">
      <c r="C48" s="33"/>
      <c r="D48" s="33"/>
    </row>
    <row r="49" spans="3:4">
      <c r="C49" s="33"/>
      <c r="D49" s="33"/>
    </row>
    <row r="50" spans="3:4">
      <c r="C50" s="33"/>
      <c r="D50" s="33"/>
    </row>
    <row r="51" spans="3:4">
      <c r="C51" s="33"/>
      <c r="D51" s="33"/>
    </row>
    <row r="52" spans="3:4">
      <c r="C52" s="33"/>
      <c r="D52" s="33"/>
    </row>
    <row r="53" spans="3:4">
      <c r="C53" s="33"/>
      <c r="D53" s="33"/>
    </row>
  </sheetData>
  <mergeCells count="8">
    <mergeCell ref="B4:B9"/>
    <mergeCell ref="C4:C9"/>
    <mergeCell ref="D4:H4"/>
    <mergeCell ref="D5:D9"/>
    <mergeCell ref="E5:E9"/>
    <mergeCell ref="F5:F9"/>
    <mergeCell ref="G5:G9"/>
    <mergeCell ref="H5:H9"/>
  </mergeCells>
  <hyperlinks>
    <hyperlink ref="J4" location="Index!A1" display="Index" xr:uid="{65D8B288-CCBE-493A-A3BB-7FAE62B90E6D}"/>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5AB4"/>
  </sheetPr>
  <dimension ref="A1:Y42"/>
  <sheetViews>
    <sheetView showGridLines="0" zoomScaleNormal="100" workbookViewId="0"/>
  </sheetViews>
  <sheetFormatPr defaultColWidth="9.3046875" defaultRowHeight="14.6"/>
  <cols>
    <col min="1" max="1" width="6.84375" customWidth="1"/>
    <col min="2" max="2" width="58.84375" customWidth="1"/>
    <col min="3" max="3" width="13.69140625" customWidth="1"/>
    <col min="4" max="4" width="16" customWidth="1"/>
    <col min="5" max="5" width="18.3046875" customWidth="1"/>
    <col min="6" max="6" width="12.53515625" customWidth="1"/>
    <col min="7" max="7" width="17.69140625" customWidth="1"/>
    <col min="8" max="8" width="3" customWidth="1"/>
    <col min="9" max="9" width="10.15234375" customWidth="1"/>
  </cols>
  <sheetData>
    <row r="1" spans="1:25">
      <c r="A1" s="15" t="s">
        <v>528</v>
      </c>
    </row>
    <row r="2" spans="1:25" s="400" customFormat="1" ht="15.75" customHeight="1">
      <c r="A2" s="344" t="s">
        <v>770</v>
      </c>
    </row>
    <row r="3" spans="1:25" s="425" customFormat="1" ht="15.75" customHeight="1">
      <c r="A3" s="1160"/>
      <c r="B3" s="1160"/>
      <c r="C3" s="604" t="s">
        <v>44</v>
      </c>
      <c r="D3" s="604" t="s">
        <v>45</v>
      </c>
      <c r="E3" s="604" t="s">
        <v>46</v>
      </c>
      <c r="F3" s="604" t="s">
        <v>84</v>
      </c>
      <c r="G3" s="605" t="s">
        <v>85</v>
      </c>
    </row>
    <row r="4" spans="1:25" s="400" customFormat="1" ht="20.149999999999999" customHeight="1">
      <c r="A4" s="1146"/>
      <c r="B4" s="1146"/>
      <c r="C4" s="1009" t="s">
        <v>490</v>
      </c>
      <c r="D4" s="1009"/>
      <c r="E4" s="1009"/>
      <c r="F4" s="1009"/>
      <c r="G4" s="412"/>
      <c r="I4" s="97" t="s">
        <v>283</v>
      </c>
    </row>
    <row r="5" spans="1:25" s="440" customFormat="1" ht="20.149999999999999" customHeight="1">
      <c r="A5" s="1146" t="s">
        <v>1056</v>
      </c>
      <c r="B5" s="1146"/>
      <c r="C5" s="666" t="s">
        <v>492</v>
      </c>
      <c r="D5" s="666" t="s">
        <v>493</v>
      </c>
      <c r="E5" s="666" t="s">
        <v>494</v>
      </c>
      <c r="F5" s="666" t="s">
        <v>495</v>
      </c>
      <c r="G5" s="666" t="s">
        <v>491</v>
      </c>
    </row>
    <row r="6" spans="1:25" s="344" customFormat="1" ht="15.75" customHeight="1">
      <c r="A6" s="1161" t="s">
        <v>496</v>
      </c>
      <c r="B6" s="1161"/>
      <c r="C6" s="1161"/>
      <c r="D6" s="631"/>
      <c r="E6" s="631"/>
      <c r="F6" s="631"/>
      <c r="G6" s="631"/>
      <c r="H6" s="551"/>
      <c r="I6" s="551"/>
      <c r="J6" s="551"/>
      <c r="K6" s="551"/>
      <c r="L6" s="551"/>
      <c r="M6" s="551"/>
      <c r="N6" s="1161"/>
      <c r="O6" s="1161"/>
      <c r="P6" s="1161"/>
      <c r="Q6" s="551"/>
      <c r="R6" s="551"/>
      <c r="S6" s="551"/>
      <c r="T6" s="551"/>
      <c r="U6" s="551"/>
      <c r="V6" s="551"/>
      <c r="W6" s="551"/>
      <c r="X6" s="551"/>
      <c r="Y6" s="551"/>
    </row>
    <row r="7" spans="1:25" s="610" customFormat="1" ht="15.75" customHeight="1">
      <c r="A7" s="606">
        <v>1</v>
      </c>
      <c r="B7" s="607" t="s">
        <v>497</v>
      </c>
      <c r="C7" s="608">
        <v>212477</v>
      </c>
      <c r="D7" s="608">
        <v>0</v>
      </c>
      <c r="E7" s="608">
        <v>0</v>
      </c>
      <c r="F7" s="609">
        <v>0</v>
      </c>
      <c r="G7" s="609">
        <v>212477</v>
      </c>
    </row>
    <row r="8" spans="1:25" s="400" customFormat="1" ht="15.75" customHeight="1">
      <c r="A8" s="611">
        <v>2</v>
      </c>
      <c r="B8" s="612" t="s">
        <v>498</v>
      </c>
      <c r="C8" s="613">
        <v>212477</v>
      </c>
      <c r="D8" s="613">
        <v>0</v>
      </c>
      <c r="E8" s="613">
        <v>0</v>
      </c>
      <c r="F8" s="614">
        <v>0</v>
      </c>
      <c r="G8" s="614">
        <v>212477</v>
      </c>
    </row>
    <row r="9" spans="1:25" s="400" customFormat="1" ht="15.75" customHeight="1">
      <c r="A9" s="611">
        <v>3</v>
      </c>
      <c r="B9" s="612" t="s">
        <v>499</v>
      </c>
      <c r="C9" s="410"/>
      <c r="D9" s="613">
        <v>0</v>
      </c>
      <c r="E9" s="613">
        <v>0</v>
      </c>
      <c r="F9" s="614">
        <v>0</v>
      </c>
      <c r="G9" s="614">
        <v>0</v>
      </c>
    </row>
    <row r="10" spans="1:25" s="610" customFormat="1" ht="15.75" customHeight="1">
      <c r="A10" s="615">
        <v>4</v>
      </c>
      <c r="B10" s="607" t="s">
        <v>500</v>
      </c>
      <c r="C10" s="410"/>
      <c r="D10" s="608">
        <v>430833.51869466505</v>
      </c>
      <c r="E10" s="608">
        <v>4524.2901320389501</v>
      </c>
      <c r="F10" s="616">
        <v>21235.698311116601</v>
      </c>
      <c r="G10" s="616">
        <v>423214.52081676299</v>
      </c>
    </row>
    <row r="11" spans="1:25" s="400" customFormat="1" ht="15.75" customHeight="1">
      <c r="A11" s="611">
        <v>5</v>
      </c>
      <c r="B11" s="612" t="s">
        <v>463</v>
      </c>
      <c r="C11" s="410"/>
      <c r="D11" s="617">
        <v>200349.76262187501</v>
      </c>
      <c r="E11" s="617">
        <v>2786.1286103788802</v>
      </c>
      <c r="F11" s="614">
        <v>11619.715010990802</v>
      </c>
      <c r="G11" s="614">
        <v>204598.81168163198</v>
      </c>
    </row>
    <row r="12" spans="1:25" s="400" customFormat="1" ht="15.75" customHeight="1">
      <c r="A12" s="611">
        <v>6</v>
      </c>
      <c r="B12" s="612" t="s">
        <v>464</v>
      </c>
      <c r="C12" s="410"/>
      <c r="D12" s="617">
        <v>230483.75607279001</v>
      </c>
      <c r="E12" s="617">
        <v>1738.1615216600699</v>
      </c>
      <c r="F12" s="614">
        <v>9615.9833001257994</v>
      </c>
      <c r="G12" s="614">
        <v>218615.70913513101</v>
      </c>
    </row>
    <row r="13" spans="1:25" s="610" customFormat="1" ht="15.75" customHeight="1">
      <c r="A13" s="615">
        <v>7</v>
      </c>
      <c r="B13" s="607" t="s">
        <v>501</v>
      </c>
      <c r="C13" s="410"/>
      <c r="D13" s="608">
        <v>350860.32381604222</v>
      </c>
      <c r="E13" s="608">
        <v>1023.0704078110416</v>
      </c>
      <c r="F13" s="616">
        <v>377180.30043769197</v>
      </c>
      <c r="G13" s="616">
        <v>473931.35664770799</v>
      </c>
    </row>
    <row r="14" spans="1:25" s="400" customFormat="1" ht="15.75" customHeight="1">
      <c r="A14" s="611">
        <v>8</v>
      </c>
      <c r="B14" s="612" t="s">
        <v>502</v>
      </c>
      <c r="C14" s="410"/>
      <c r="D14" s="618">
        <v>14878.2641839182</v>
      </c>
      <c r="E14" s="617">
        <v>0</v>
      </c>
      <c r="F14" s="614">
        <v>0</v>
      </c>
      <c r="G14" s="614">
        <v>7439.1320919591199</v>
      </c>
    </row>
    <row r="15" spans="1:25" s="400" customFormat="1" ht="15.75" customHeight="1">
      <c r="A15" s="611">
        <v>9</v>
      </c>
      <c r="B15" s="612" t="s">
        <v>503</v>
      </c>
      <c r="C15" s="410"/>
      <c r="D15" s="617">
        <v>335982.05963212403</v>
      </c>
      <c r="E15" s="617">
        <v>1023.0704078110416</v>
      </c>
      <c r="F15" s="614">
        <v>377180.30043769197</v>
      </c>
      <c r="G15" s="614">
        <v>466492.22455574892</v>
      </c>
    </row>
    <row r="16" spans="1:25" s="610" customFormat="1" ht="15.75" customHeight="1">
      <c r="A16" s="615">
        <v>10</v>
      </c>
      <c r="B16" s="607" t="s">
        <v>504</v>
      </c>
      <c r="C16" s="410"/>
      <c r="D16" s="608">
        <v>0</v>
      </c>
      <c r="E16" s="608">
        <v>0</v>
      </c>
      <c r="F16" s="616">
        <v>0</v>
      </c>
      <c r="G16" s="616">
        <v>0</v>
      </c>
    </row>
    <row r="17" spans="1:25" s="610" customFormat="1" ht="15.75" customHeight="1">
      <c r="A17" s="615">
        <v>11</v>
      </c>
      <c r="B17" s="607" t="s">
        <v>505</v>
      </c>
      <c r="C17" s="608">
        <v>20985.524061340002</v>
      </c>
      <c r="D17" s="608">
        <v>30736.416393303502</v>
      </c>
      <c r="E17" s="608">
        <v>0</v>
      </c>
      <c r="F17" s="616">
        <v>2.3669582386572604E-3</v>
      </c>
      <c r="G17" s="616">
        <v>2.3669582386572604E-3</v>
      </c>
    </row>
    <row r="18" spans="1:25" s="400" customFormat="1" ht="15.75" customHeight="1">
      <c r="A18" s="611">
        <v>12</v>
      </c>
      <c r="B18" s="612" t="s">
        <v>506</v>
      </c>
      <c r="C18" s="617">
        <v>20985.524061340002</v>
      </c>
      <c r="D18" s="553"/>
      <c r="E18" s="553"/>
      <c r="F18" s="553"/>
      <c r="G18" s="553"/>
    </row>
    <row r="19" spans="1:25" s="400" customFormat="1" ht="31.5" customHeight="1">
      <c r="A19" s="633">
        <v>13</v>
      </c>
      <c r="B19" s="634" t="s">
        <v>507</v>
      </c>
      <c r="C19" s="635"/>
      <c r="D19" s="636">
        <v>30736.416393303502</v>
      </c>
      <c r="E19" s="636">
        <v>0</v>
      </c>
      <c r="F19" s="637">
        <v>2.3669582386572604E-3</v>
      </c>
      <c r="G19" s="637">
        <v>2.3669582386572604E-3</v>
      </c>
      <c r="I19" s="425"/>
    </row>
    <row r="20" spans="1:25" s="344" customFormat="1" ht="15.75" customHeight="1">
      <c r="A20" s="645">
        <v>14</v>
      </c>
      <c r="B20" s="646" t="s">
        <v>508</v>
      </c>
      <c r="C20" s="647"/>
      <c r="D20" s="647"/>
      <c r="E20" s="647"/>
      <c r="F20" s="647"/>
      <c r="G20" s="649">
        <v>1109622.8798314291</v>
      </c>
    </row>
    <row r="21" spans="1:25" s="344" customFormat="1" ht="15.75" customHeight="1">
      <c r="A21" s="1161" t="s">
        <v>509</v>
      </c>
      <c r="B21" s="1161"/>
      <c r="C21" s="1161"/>
      <c r="D21" s="631"/>
      <c r="E21" s="631"/>
      <c r="F21" s="631"/>
      <c r="G21" s="631"/>
      <c r="H21" s="551"/>
      <c r="I21" s="551"/>
      <c r="J21" s="551"/>
      <c r="K21" s="551"/>
      <c r="L21" s="551"/>
      <c r="M21" s="551"/>
      <c r="N21" s="1161"/>
      <c r="O21" s="1161"/>
      <c r="P21" s="1161"/>
      <c r="Q21" s="551"/>
      <c r="R21" s="551"/>
      <c r="S21" s="551"/>
      <c r="T21" s="551"/>
      <c r="U21" s="551"/>
      <c r="V21" s="551"/>
      <c r="W21" s="551"/>
      <c r="X21" s="551"/>
      <c r="Y21" s="551"/>
    </row>
    <row r="22" spans="1:25" s="610" customFormat="1" ht="15.75" customHeight="1">
      <c r="A22" s="606">
        <v>15</v>
      </c>
      <c r="B22" s="607" t="s">
        <v>460</v>
      </c>
      <c r="C22" s="410"/>
      <c r="D22" s="553"/>
      <c r="E22" s="553"/>
      <c r="F22" s="553"/>
      <c r="G22" s="620">
        <v>114118.17621741</v>
      </c>
    </row>
    <row r="23" spans="1:25" s="610" customFormat="1" ht="31.5" customHeight="1">
      <c r="A23" s="621" t="s">
        <v>510</v>
      </c>
      <c r="B23" s="607" t="s">
        <v>511</v>
      </c>
      <c r="C23" s="410"/>
      <c r="D23" s="622">
        <v>0</v>
      </c>
      <c r="E23" s="622">
        <v>0</v>
      </c>
      <c r="F23" s="620">
        <v>0</v>
      </c>
      <c r="G23" s="620">
        <v>0</v>
      </c>
    </row>
    <row r="24" spans="1:25" s="610" customFormat="1" ht="15.75" customHeight="1">
      <c r="A24" s="621">
        <v>16</v>
      </c>
      <c r="B24" s="607" t="s">
        <v>512</v>
      </c>
      <c r="C24" s="410"/>
      <c r="D24" s="622">
        <v>0</v>
      </c>
      <c r="E24" s="622">
        <v>0</v>
      </c>
      <c r="F24" s="620">
        <v>0</v>
      </c>
      <c r="G24" s="620">
        <v>0</v>
      </c>
    </row>
    <row r="25" spans="1:25" s="610" customFormat="1" ht="15.75" customHeight="1">
      <c r="A25" s="606">
        <v>17</v>
      </c>
      <c r="B25" s="607" t="s">
        <v>513</v>
      </c>
      <c r="C25" s="410"/>
      <c r="D25" s="622">
        <v>256311.68540855122</v>
      </c>
      <c r="E25" s="622">
        <v>85855.389655592851</v>
      </c>
      <c r="F25" s="622">
        <v>931110.41742737999</v>
      </c>
      <c r="G25" s="622">
        <v>884444.06781740324</v>
      </c>
    </row>
    <row r="26" spans="1:25" s="425" customFormat="1" ht="31.5" customHeight="1">
      <c r="A26" s="619">
        <v>18</v>
      </c>
      <c r="B26" s="623" t="s">
        <v>514</v>
      </c>
      <c r="C26" s="410"/>
      <c r="D26" s="617">
        <v>91809.473368108796</v>
      </c>
      <c r="E26" s="617">
        <v>17770.749995029899</v>
      </c>
      <c r="F26" s="614">
        <v>7388.1158260396205</v>
      </c>
      <c r="G26" s="614">
        <v>5848.4169594589193</v>
      </c>
    </row>
    <row r="27" spans="1:25" s="425" customFormat="1" ht="47.25" customHeight="1">
      <c r="A27" s="619">
        <v>19</v>
      </c>
      <c r="B27" s="612" t="s">
        <v>515</v>
      </c>
      <c r="C27" s="410"/>
      <c r="D27" s="617">
        <v>49191.824936046898</v>
      </c>
      <c r="E27" s="617">
        <v>53.024881832460004</v>
      </c>
      <c r="F27" s="614">
        <v>2796.09385127429</v>
      </c>
      <c r="G27" s="614">
        <v>5781.3030299925404</v>
      </c>
    </row>
    <row r="28" spans="1:25" s="425" customFormat="1" ht="47.25" customHeight="1">
      <c r="A28" s="619">
        <v>20</v>
      </c>
      <c r="B28" s="623" t="s">
        <v>954</v>
      </c>
      <c r="C28" s="410"/>
      <c r="D28" s="617">
        <v>110704.783363675</v>
      </c>
      <c r="E28" s="617">
        <v>65298.242258428101</v>
      </c>
      <c r="F28" s="614">
        <v>363993.24192706833</v>
      </c>
      <c r="G28" s="614">
        <v>395886.29229377233</v>
      </c>
    </row>
    <row r="29" spans="1:25" s="425" customFormat="1" ht="31.5" customHeight="1">
      <c r="A29" s="619">
        <v>21</v>
      </c>
      <c r="B29" s="624" t="s">
        <v>516</v>
      </c>
      <c r="C29" s="410"/>
      <c r="D29" s="617">
        <v>0</v>
      </c>
      <c r="E29" s="617">
        <v>0</v>
      </c>
      <c r="F29" s="614">
        <v>13197.978294028992</v>
      </c>
      <c r="G29" s="614">
        <v>8647.8844925352732</v>
      </c>
    </row>
    <row r="30" spans="1:25" s="425" customFormat="1" ht="15.75" customHeight="1">
      <c r="A30" s="619">
        <v>22</v>
      </c>
      <c r="B30" s="612" t="s">
        <v>517</v>
      </c>
      <c r="C30" s="410"/>
      <c r="D30" s="617">
        <v>1523.5792595391799</v>
      </c>
      <c r="E30" s="617">
        <v>1183.63651395235</v>
      </c>
      <c r="F30" s="614">
        <v>518511.87027990504</v>
      </c>
      <c r="G30" s="614">
        <v>441954.24407878495</v>
      </c>
    </row>
    <row r="31" spans="1:25" s="425" customFormat="1" ht="23.15">
      <c r="A31" s="619">
        <v>23</v>
      </c>
      <c r="B31" s="624" t="s">
        <v>516</v>
      </c>
      <c r="C31" s="410"/>
      <c r="D31" s="617">
        <v>1523.5792595391799</v>
      </c>
      <c r="E31" s="617">
        <v>1183.63651395235</v>
      </c>
      <c r="F31" s="614">
        <v>518511.87027990504</v>
      </c>
      <c r="G31" s="614">
        <v>441954.24407878495</v>
      </c>
    </row>
    <row r="32" spans="1:25" s="425" customFormat="1" ht="47.25" customHeight="1">
      <c r="A32" s="619">
        <v>24</v>
      </c>
      <c r="B32" s="612" t="s">
        <v>518</v>
      </c>
      <c r="C32" s="410"/>
      <c r="D32" s="617">
        <v>3082.0244811813304</v>
      </c>
      <c r="E32" s="617">
        <v>1549.73600635004</v>
      </c>
      <c r="F32" s="614">
        <v>38421.095543092597</v>
      </c>
      <c r="G32" s="614">
        <v>34973.811455394403</v>
      </c>
    </row>
    <row r="33" spans="1:7" s="627" customFormat="1" ht="15.75" customHeight="1">
      <c r="A33" s="625">
        <v>25</v>
      </c>
      <c r="B33" s="607" t="s">
        <v>519</v>
      </c>
      <c r="C33" s="410"/>
      <c r="D33" s="622">
        <v>58335.342861044737</v>
      </c>
      <c r="E33" s="622">
        <v>666.84110378215598</v>
      </c>
      <c r="F33" s="626">
        <v>10053.942696826291</v>
      </c>
      <c r="G33" s="626">
        <v>44902.453317572363</v>
      </c>
    </row>
    <row r="34" spans="1:7" s="627" customFormat="1" ht="15.75" customHeight="1">
      <c r="A34" s="625">
        <v>26</v>
      </c>
      <c r="B34" s="607" t="s">
        <v>520</v>
      </c>
      <c r="C34" s="622"/>
      <c r="D34" s="628"/>
      <c r="E34" s="628"/>
      <c r="F34" s="628"/>
      <c r="G34" s="628"/>
    </row>
    <row r="35" spans="1:7" s="425" customFormat="1" ht="15.75" customHeight="1">
      <c r="A35" s="619">
        <v>27</v>
      </c>
      <c r="B35" s="612" t="s">
        <v>521</v>
      </c>
      <c r="C35" s="410"/>
      <c r="D35" s="553"/>
      <c r="E35" s="553"/>
      <c r="F35" s="614"/>
      <c r="G35" s="629"/>
    </row>
    <row r="36" spans="1:7" s="425" customFormat="1" ht="23.15">
      <c r="A36" s="619">
        <v>28</v>
      </c>
      <c r="B36" s="612" t="s">
        <v>522</v>
      </c>
      <c r="C36" s="410"/>
      <c r="D36" s="1162">
        <v>9516.1938417199999</v>
      </c>
      <c r="E36" s="1162"/>
      <c r="F36" s="1162"/>
      <c r="G36" s="956">
        <v>9516.1938417199999</v>
      </c>
    </row>
    <row r="37" spans="1:7" s="425" customFormat="1" ht="15.75" customHeight="1">
      <c r="A37" s="619">
        <v>29</v>
      </c>
      <c r="B37" s="612" t="s">
        <v>955</v>
      </c>
      <c r="C37" s="410"/>
      <c r="D37" s="1162"/>
      <c r="E37" s="1162"/>
      <c r="F37" s="1162"/>
      <c r="G37" s="614"/>
    </row>
    <row r="38" spans="1:7" s="425" customFormat="1" ht="31.5" customHeight="1">
      <c r="A38" s="619">
        <v>30</v>
      </c>
      <c r="B38" s="612" t="s">
        <v>523</v>
      </c>
      <c r="C38" s="410"/>
      <c r="D38" s="630"/>
      <c r="E38" s="630"/>
      <c r="F38" s="614"/>
      <c r="G38" s="614"/>
    </row>
    <row r="39" spans="1:7" s="425" customFormat="1" ht="15.75" customHeight="1">
      <c r="A39" s="619">
        <v>31</v>
      </c>
      <c r="B39" s="612" t="s">
        <v>524</v>
      </c>
      <c r="C39" s="410"/>
      <c r="D39" s="630">
        <v>48819.149019324737</v>
      </c>
      <c r="E39" s="630">
        <v>666.84110378215598</v>
      </c>
      <c r="F39" s="614">
        <v>10053.942696826291</v>
      </c>
      <c r="G39" s="614">
        <v>35386.259475852363</v>
      </c>
    </row>
    <row r="40" spans="1:7" s="632" customFormat="1" ht="15.75" customHeight="1">
      <c r="A40" s="642">
        <v>32</v>
      </c>
      <c r="B40" s="638" t="s">
        <v>525</v>
      </c>
      <c r="C40" s="504"/>
      <c r="D40" s="639">
        <v>118137.859156366</v>
      </c>
      <c r="E40" s="639">
        <v>0</v>
      </c>
      <c r="F40" s="640">
        <v>0</v>
      </c>
      <c r="G40" s="641">
        <v>2644.4984588070897</v>
      </c>
    </row>
    <row r="41" spans="1:7" s="344" customFormat="1" ht="15.75" customHeight="1">
      <c r="A41" s="643">
        <v>33</v>
      </c>
      <c r="B41" s="644" t="s">
        <v>526</v>
      </c>
      <c r="C41" s="504"/>
      <c r="D41" s="484"/>
      <c r="E41" s="484"/>
      <c r="F41" s="484"/>
      <c r="G41" s="484">
        <v>931991.01959378272</v>
      </c>
    </row>
    <row r="42" spans="1:7" s="344" customFormat="1" ht="15.75" customHeight="1">
      <c r="A42" s="645">
        <v>34</v>
      </c>
      <c r="B42" s="646" t="s">
        <v>527</v>
      </c>
      <c r="C42" s="647"/>
      <c r="D42" s="648"/>
      <c r="E42" s="648"/>
      <c r="F42" s="648"/>
      <c r="G42" s="648">
        <v>1.1905939612112024</v>
      </c>
    </row>
  </sheetData>
  <mergeCells count="10">
    <mergeCell ref="D37:F37"/>
    <mergeCell ref="A4:B4"/>
    <mergeCell ref="A5:B5"/>
    <mergeCell ref="A6:C6"/>
    <mergeCell ref="A21:C21"/>
    <mergeCell ref="A3:B3"/>
    <mergeCell ref="C4:F4"/>
    <mergeCell ref="N6:P6"/>
    <mergeCell ref="N21:P21"/>
    <mergeCell ref="D36:F36"/>
  </mergeCells>
  <hyperlinks>
    <hyperlink ref="I4" location="Index!A1" display="Index" xr:uid="{28408878-22B6-4354-B52A-976D93E0A9E9}"/>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8B7DB-55EF-4CF1-865F-BAFFE464C42F}">
  <sheetPr>
    <tabColor rgb="FF005AB4"/>
  </sheetPr>
  <dimension ref="A1:G9"/>
  <sheetViews>
    <sheetView showGridLines="0" workbookViewId="0"/>
  </sheetViews>
  <sheetFormatPr defaultColWidth="8.84375" defaultRowHeight="11.6"/>
  <cols>
    <col min="1" max="1" width="16.3828125" style="400" customWidth="1"/>
    <col min="2" max="2" width="8.3046875" style="400" customWidth="1"/>
    <col min="3" max="3" width="65.3046875" style="400" customWidth="1"/>
    <col min="4" max="4" width="2.3046875" style="400" customWidth="1"/>
    <col min="5" max="5" width="39.69140625" style="400" customWidth="1"/>
    <col min="6" max="6" width="4.15234375" style="400" customWidth="1"/>
    <col min="7" max="16384" width="8.84375" style="400"/>
  </cols>
  <sheetData>
    <row r="1" spans="1:7" s="693" customFormat="1" ht="15.75" customHeight="1">
      <c r="A1" s="692" t="s">
        <v>1442</v>
      </c>
    </row>
    <row r="2" spans="1:7" ht="15.75" customHeight="1">
      <c r="B2" s="440"/>
    </row>
    <row r="3" spans="1:7" ht="15.75" customHeight="1">
      <c r="B3" s="440"/>
    </row>
    <row r="4" spans="1:7" ht="15.75" customHeight="1">
      <c r="B4" s="344"/>
    </row>
    <row r="5" spans="1:7" ht="23.15">
      <c r="A5" s="779" t="s">
        <v>976</v>
      </c>
      <c r="B5" s="779" t="s">
        <v>805</v>
      </c>
      <c r="C5" s="800" t="s">
        <v>537</v>
      </c>
      <c r="D5" s="800"/>
      <c r="E5" s="800" t="s">
        <v>1554</v>
      </c>
      <c r="G5" s="97" t="s">
        <v>283</v>
      </c>
    </row>
    <row r="6" spans="1:7" ht="92.6">
      <c r="A6" s="806" t="s">
        <v>1443</v>
      </c>
      <c r="B6" s="806" t="s">
        <v>44</v>
      </c>
      <c r="C6" s="700" t="s">
        <v>1444</v>
      </c>
      <c r="D6" s="601"/>
      <c r="E6" s="700" t="s">
        <v>1445</v>
      </c>
    </row>
    <row r="7" spans="1:7" ht="81">
      <c r="A7" s="602" t="s">
        <v>1446</v>
      </c>
      <c r="B7" s="602" t="s">
        <v>45</v>
      </c>
      <c r="C7" s="704" t="s">
        <v>1557</v>
      </c>
      <c r="D7" s="603"/>
      <c r="E7" s="704" t="s">
        <v>1445</v>
      </c>
    </row>
    <row r="8" spans="1:7" ht="57.9">
      <c r="A8" s="602" t="s">
        <v>1446</v>
      </c>
      <c r="B8" s="602" t="s">
        <v>46</v>
      </c>
      <c r="C8" s="704" t="s">
        <v>1558</v>
      </c>
      <c r="D8" s="603"/>
      <c r="E8" s="704" t="s">
        <v>1445</v>
      </c>
    </row>
    <row r="9" spans="1:7" ht="57.9">
      <c r="A9" s="602" t="s">
        <v>1447</v>
      </c>
      <c r="B9" s="602" t="s">
        <v>84</v>
      </c>
      <c r="C9" s="704" t="s">
        <v>1559</v>
      </c>
      <c r="D9" s="603"/>
      <c r="E9" s="704" t="s">
        <v>1445</v>
      </c>
    </row>
  </sheetData>
  <hyperlinks>
    <hyperlink ref="G5" location="Index!A1" display="Index" xr:uid="{EB4C3DED-7770-4687-BE60-130BF86E98A4}"/>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D2254-DDD7-4433-8DC9-74CC2CABFB2B}">
  <sheetPr>
    <tabColor rgb="FF005AB4"/>
  </sheetPr>
  <dimension ref="A1:I16"/>
  <sheetViews>
    <sheetView showGridLines="0" workbookViewId="0"/>
  </sheetViews>
  <sheetFormatPr defaultColWidth="9.3046875" defaultRowHeight="15.75" customHeight="1"/>
  <cols>
    <col min="1" max="1" width="5.53515625" style="491" customWidth="1"/>
    <col min="2" max="2" width="30.84375" style="491" customWidth="1"/>
    <col min="3" max="3" width="13.53515625" style="531" customWidth="1"/>
    <col min="4" max="6" width="13.53515625" style="491" customWidth="1"/>
    <col min="7" max="7" width="14.3046875" style="491" customWidth="1"/>
    <col min="8" max="8" width="3.53515625" style="491" customWidth="1"/>
    <col min="9" max="9" width="8.53515625" style="491" customWidth="1"/>
    <col min="10" max="16384" width="9.3046875" style="491"/>
  </cols>
  <sheetData>
    <row r="1" spans="1:9" s="851" customFormat="1" ht="15.75" customHeight="1">
      <c r="A1" s="334" t="s">
        <v>1448</v>
      </c>
      <c r="B1" s="334"/>
      <c r="C1" s="850"/>
      <c r="D1" s="808"/>
    </row>
    <row r="2" spans="1:9" ht="15.75" customHeight="1">
      <c r="A2" s="335"/>
      <c r="B2" s="335"/>
      <c r="C2" s="337"/>
      <c r="D2" s="336"/>
    </row>
    <row r="3" spans="1:9" ht="15.75" customHeight="1">
      <c r="C3" s="337" t="s">
        <v>44</v>
      </c>
      <c r="D3" s="337" t="s">
        <v>45</v>
      </c>
      <c r="E3" s="531" t="s">
        <v>46</v>
      </c>
      <c r="F3" s="531" t="s">
        <v>84</v>
      </c>
      <c r="G3" s="531" t="s">
        <v>85</v>
      </c>
    </row>
    <row r="4" spans="1:9" ht="15.75" customHeight="1">
      <c r="A4" s="348" t="s">
        <v>83</v>
      </c>
      <c r="B4" s="799"/>
      <c r="C4" s="1009" t="s">
        <v>1449</v>
      </c>
      <c r="D4" s="1009"/>
      <c r="E4" s="1009"/>
      <c r="F4" s="1007" t="s">
        <v>1450</v>
      </c>
      <c r="G4" s="1010" t="s">
        <v>1451</v>
      </c>
      <c r="I4" s="798" t="s">
        <v>283</v>
      </c>
    </row>
    <row r="5" spans="1:9" ht="15.75" customHeight="1">
      <c r="A5" s="320"/>
      <c r="B5" s="320" t="s">
        <v>1452</v>
      </c>
      <c r="C5" s="857">
        <v>44196</v>
      </c>
      <c r="D5" s="857">
        <v>44561</v>
      </c>
      <c r="E5" s="857">
        <v>44926</v>
      </c>
      <c r="F5" s="1008"/>
      <c r="G5" s="1009"/>
    </row>
    <row r="6" spans="1:9" s="336" customFormat="1" ht="23.15">
      <c r="A6" s="852">
        <v>1</v>
      </c>
      <c r="B6" s="652" t="s">
        <v>1453</v>
      </c>
      <c r="C6" s="752"/>
      <c r="D6" s="752"/>
      <c r="E6" s="752"/>
      <c r="F6" s="752"/>
      <c r="G6" s="752"/>
    </row>
    <row r="7" spans="1:9" s="336" customFormat="1" ht="34.75">
      <c r="A7" s="852">
        <v>2</v>
      </c>
      <c r="B7" s="652" t="s">
        <v>1454</v>
      </c>
      <c r="C7" s="853">
        <v>47444</v>
      </c>
      <c r="D7" s="853">
        <v>54571</v>
      </c>
      <c r="E7" s="853">
        <v>53989</v>
      </c>
      <c r="F7" s="853">
        <v>7133.3194014717001</v>
      </c>
      <c r="G7" s="853">
        <v>89166.492518396233</v>
      </c>
    </row>
    <row r="8" spans="1:9" s="336" customFormat="1" ht="15.75" customHeight="1">
      <c r="A8" s="852">
        <v>3</v>
      </c>
      <c r="B8" s="854" t="s">
        <v>1455</v>
      </c>
      <c r="C8" s="855">
        <v>47444</v>
      </c>
      <c r="D8" s="855">
        <v>54571</v>
      </c>
      <c r="E8" s="855">
        <v>53989</v>
      </c>
      <c r="F8" s="855">
        <v>7133.3194014717001</v>
      </c>
      <c r="G8" s="855">
        <v>89166.492518396233</v>
      </c>
    </row>
    <row r="9" spans="1:9" s="336" customFormat="1" ht="15.75" customHeight="1">
      <c r="A9" s="852">
        <v>4</v>
      </c>
      <c r="B9" s="854" t="s">
        <v>1456</v>
      </c>
      <c r="C9" s="855"/>
      <c r="D9" s="752"/>
      <c r="E9" s="752"/>
      <c r="F9" s="752"/>
      <c r="G9" s="752"/>
    </row>
    <row r="10" spans="1:9" ht="23.15">
      <c r="A10" s="859">
        <v>5</v>
      </c>
      <c r="B10" s="860" t="s">
        <v>1457</v>
      </c>
      <c r="C10" s="861"/>
      <c r="D10" s="819"/>
      <c r="E10" s="819"/>
      <c r="F10" s="819"/>
      <c r="G10" s="819"/>
    </row>
    <row r="11" spans="1:9" ht="15.75" customHeight="1">
      <c r="C11" s="339"/>
      <c r="D11" s="339"/>
      <c r="E11" s="858"/>
      <c r="F11" s="858"/>
      <c r="G11" s="858"/>
    </row>
    <row r="12" spans="1:9" ht="15.75" customHeight="1">
      <c r="A12" s="856"/>
      <c r="C12" s="339"/>
      <c r="D12" s="339"/>
      <c r="E12" s="339"/>
      <c r="F12" s="339"/>
      <c r="G12" s="339"/>
    </row>
    <row r="13" spans="1:9" ht="15.75" customHeight="1">
      <c r="C13" s="491"/>
    </row>
    <row r="14" spans="1:9" ht="15.75" customHeight="1">
      <c r="C14" s="491"/>
    </row>
    <row r="15" spans="1:9" ht="15.75" customHeight="1">
      <c r="C15" s="491"/>
    </row>
    <row r="16" spans="1:9" ht="15.75" customHeight="1">
      <c r="C16" s="491"/>
    </row>
  </sheetData>
  <mergeCells count="3">
    <mergeCell ref="C4:E4"/>
    <mergeCell ref="F4:F5"/>
    <mergeCell ref="G4:G5"/>
  </mergeCells>
  <hyperlinks>
    <hyperlink ref="I4" location="Index!A1" display="Index" xr:uid="{C060B0FE-7C57-4D35-AD45-1782F8ADA50A}"/>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A5E7-CDEB-443C-B5F4-9B42BF885870}">
  <sheetPr>
    <tabColor rgb="FF005AB4"/>
  </sheetPr>
  <dimension ref="A1:G14"/>
  <sheetViews>
    <sheetView showGridLines="0" zoomScaleNormal="100" workbookViewId="0"/>
  </sheetViews>
  <sheetFormatPr defaultColWidth="8.84375" defaultRowHeight="12"/>
  <cols>
    <col min="1" max="1" width="11.84375" style="96" customWidth="1"/>
    <col min="2" max="2" width="97.3828125" style="96" customWidth="1"/>
    <col min="3" max="3" width="2.84375" style="96" customWidth="1"/>
    <col min="4" max="5" width="36.3828125" style="96" customWidth="1"/>
    <col min="6" max="6" width="5.15234375" style="96" customWidth="1"/>
    <col min="7" max="7" width="6.3828125" style="96" customWidth="1"/>
    <col min="8" max="16384" width="8.84375" style="96"/>
  </cols>
  <sheetData>
    <row r="1" spans="1:7" s="693" customFormat="1" ht="15.75" customHeight="1">
      <c r="A1" s="692" t="s">
        <v>1458</v>
      </c>
    </row>
    <row r="2" spans="1:7" ht="15.75" customHeight="1">
      <c r="A2" s="59" t="s">
        <v>1459</v>
      </c>
    </row>
    <row r="3" spans="1:7" ht="15.75" customHeight="1"/>
    <row r="4" spans="1:7" ht="31.5" customHeight="1">
      <c r="A4" s="197" t="s">
        <v>805</v>
      </c>
      <c r="B4" s="848" t="s">
        <v>537</v>
      </c>
      <c r="C4" s="848"/>
      <c r="D4" s="848" t="s">
        <v>1554</v>
      </c>
      <c r="E4"/>
      <c r="F4" s="862"/>
      <c r="G4" s="798" t="s">
        <v>283</v>
      </c>
    </row>
    <row r="5" spans="1:7" ht="104.15">
      <c r="A5" s="864" t="s">
        <v>978</v>
      </c>
      <c r="B5" s="865" t="s">
        <v>1460</v>
      </c>
      <c r="C5" s="866"/>
      <c r="D5" t="s">
        <v>1461</v>
      </c>
      <c r="E5"/>
      <c r="F5" s="863"/>
    </row>
    <row r="6" spans="1:7" ht="115.75">
      <c r="A6" s="867" t="s">
        <v>981</v>
      </c>
      <c r="B6" s="868" t="s">
        <v>1462</v>
      </c>
      <c r="C6" s="869"/>
      <c r="D6" t="s">
        <v>1461</v>
      </c>
      <c r="E6"/>
      <c r="F6" s="863"/>
    </row>
    <row r="7" spans="1:7" ht="23.15">
      <c r="A7" s="867" t="s">
        <v>984</v>
      </c>
      <c r="B7" s="868" t="s">
        <v>1463</v>
      </c>
      <c r="C7" s="869"/>
      <c r="D7" t="s">
        <v>1461</v>
      </c>
      <c r="E7"/>
      <c r="F7" s="863"/>
    </row>
    <row r="8" spans="1:7" ht="23.15">
      <c r="A8" s="867" t="s">
        <v>987</v>
      </c>
      <c r="B8" s="868" t="s">
        <v>1464</v>
      </c>
      <c r="C8" s="869"/>
      <c r="D8" t="s">
        <v>1461</v>
      </c>
      <c r="E8"/>
      <c r="F8" s="863"/>
    </row>
    <row r="9" spans="1:7" ht="150.44999999999999">
      <c r="A9" s="867" t="s">
        <v>989</v>
      </c>
      <c r="B9" s="868" t="s">
        <v>1465</v>
      </c>
      <c r="C9" s="869"/>
      <c r="D9" t="s">
        <v>1461</v>
      </c>
      <c r="E9"/>
      <c r="F9" s="863"/>
    </row>
    <row r="10" spans="1:7" ht="81">
      <c r="A10" s="867" t="s">
        <v>992</v>
      </c>
      <c r="B10" s="868" t="s">
        <v>1466</v>
      </c>
      <c r="C10" s="869"/>
      <c r="D10" t="s">
        <v>1461</v>
      </c>
      <c r="E10"/>
      <c r="F10" s="863"/>
    </row>
    <row r="11" spans="1:7" ht="57.9">
      <c r="A11" s="867" t="s">
        <v>996</v>
      </c>
      <c r="B11" s="868" t="s">
        <v>1467</v>
      </c>
      <c r="C11" s="869"/>
      <c r="D11" t="s">
        <v>1461</v>
      </c>
      <c r="E11"/>
      <c r="F11" s="863"/>
    </row>
    <row r="12" spans="1:7" ht="23.15">
      <c r="A12" s="867" t="s">
        <v>1468</v>
      </c>
      <c r="B12" s="868" t="s">
        <v>1469</v>
      </c>
      <c r="C12" s="869"/>
      <c r="D12" t="s">
        <v>1203</v>
      </c>
      <c r="E12"/>
      <c r="F12" s="863"/>
    </row>
    <row r="13" spans="1:7" ht="69.45">
      <c r="A13" s="867" t="s">
        <v>1470</v>
      </c>
      <c r="B13" s="868" t="s">
        <v>1471</v>
      </c>
      <c r="C13" s="869"/>
      <c r="D13" t="s">
        <v>1472</v>
      </c>
      <c r="E13"/>
      <c r="F13" s="863"/>
    </row>
    <row r="14" spans="1:7" ht="23.15">
      <c r="A14" s="867" t="s">
        <v>1473</v>
      </c>
      <c r="B14" s="868" t="s">
        <v>1474</v>
      </c>
      <c r="C14" s="869"/>
      <c r="D14" t="s">
        <v>1593</v>
      </c>
      <c r="E14"/>
      <c r="F14" s="863"/>
    </row>
  </sheetData>
  <hyperlinks>
    <hyperlink ref="G4" location="Index!A1" display="Index" xr:uid="{5FBD5C98-74DD-48FF-8BE3-596293A2C085}"/>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22D0A-2216-4444-A47B-04E56FC1DDE6}">
  <sheetPr>
    <tabColor rgb="FF005AB4"/>
  </sheetPr>
  <dimension ref="A1:H33"/>
  <sheetViews>
    <sheetView showGridLines="0" workbookViewId="0"/>
  </sheetViews>
  <sheetFormatPr defaultColWidth="9.3046875" defaultRowHeight="15.75" customHeight="1"/>
  <cols>
    <col min="1" max="1" width="12.15234375" style="51" customWidth="1"/>
    <col min="2" max="2" width="60.15234375" style="51" customWidth="1"/>
    <col min="3" max="5" width="16.3828125" style="512" customWidth="1"/>
    <col min="6" max="6" width="13.53515625" style="51" customWidth="1"/>
    <col min="7" max="7" width="3.3046875" style="51" customWidth="1"/>
    <col min="8" max="8" width="8.53515625" style="51" customWidth="1"/>
    <col min="9" max="16384" width="9.3046875" style="51"/>
  </cols>
  <sheetData>
    <row r="1" spans="1:8" s="875" customFormat="1" ht="15.75" customHeight="1">
      <c r="A1" s="714" t="s">
        <v>1475</v>
      </c>
      <c r="C1" s="876"/>
      <c r="D1" s="876"/>
      <c r="E1" s="876"/>
      <c r="F1" s="734"/>
    </row>
    <row r="2" spans="1:8" ht="15.75" customHeight="1">
      <c r="A2" s="691"/>
      <c r="B2" s="103"/>
      <c r="C2" s="301"/>
      <c r="D2" s="301"/>
      <c r="E2" s="301"/>
      <c r="F2" s="78"/>
    </row>
    <row r="3" spans="1:8" ht="15.75" customHeight="1">
      <c r="B3" s="78"/>
      <c r="C3" s="301" t="s">
        <v>44</v>
      </c>
      <c r="D3" s="301" t="s">
        <v>45</v>
      </c>
      <c r="E3" s="301" t="s">
        <v>46</v>
      </c>
      <c r="F3" s="301" t="s">
        <v>84</v>
      </c>
    </row>
    <row r="4" spans="1:8" s="78" customFormat="1" ht="27.75" customHeight="1">
      <c r="A4" s="320" t="s">
        <v>1056</v>
      </c>
      <c r="B4" s="320"/>
      <c r="C4" s="886" t="s">
        <v>1476</v>
      </c>
      <c r="D4" s="886" t="s">
        <v>1477</v>
      </c>
      <c r="E4" s="886" t="s">
        <v>1478</v>
      </c>
      <c r="F4" s="886" t="s">
        <v>1479</v>
      </c>
      <c r="H4" s="798" t="s">
        <v>283</v>
      </c>
    </row>
    <row r="5" spans="1:8" s="78" customFormat="1" ht="15.75" customHeight="1">
      <c r="A5" s="1163" t="s">
        <v>1480</v>
      </c>
      <c r="B5" s="106" t="s">
        <v>1481</v>
      </c>
      <c r="C5" s="1168">
        <v>5</v>
      </c>
      <c r="D5" s="1168">
        <v>9</v>
      </c>
      <c r="E5" s="1168">
        <v>41</v>
      </c>
      <c r="F5" s="737"/>
    </row>
    <row r="6" spans="1:8" s="78" customFormat="1" ht="15.75" customHeight="1">
      <c r="A6" s="1163"/>
      <c r="B6" s="870" t="s">
        <v>1482</v>
      </c>
      <c r="C6" s="1169">
        <v>99</v>
      </c>
      <c r="D6" s="1169">
        <v>390</v>
      </c>
      <c r="E6" s="1169">
        <v>940</v>
      </c>
      <c r="F6" s="871"/>
    </row>
    <row r="7" spans="1:8" s="78" customFormat="1" ht="15.75" customHeight="1">
      <c r="A7" s="1163"/>
      <c r="B7" s="872" t="s">
        <v>1483</v>
      </c>
      <c r="C7" s="1168">
        <v>99</v>
      </c>
      <c r="D7" s="1168">
        <v>367</v>
      </c>
      <c r="E7" s="1168">
        <v>940</v>
      </c>
      <c r="F7" s="737"/>
    </row>
    <row r="8" spans="1:8" s="78" customFormat="1" ht="15.75" customHeight="1">
      <c r="A8" s="1163"/>
      <c r="B8" s="872" t="s">
        <v>1484</v>
      </c>
      <c r="C8" s="873"/>
      <c r="D8" s="873"/>
      <c r="E8" s="873"/>
      <c r="F8" s="873"/>
    </row>
    <row r="9" spans="1:8" s="78" customFormat="1" ht="15.75" customHeight="1">
      <c r="A9" s="1163"/>
      <c r="B9" s="872" t="s">
        <v>1485</v>
      </c>
      <c r="C9" s="737"/>
      <c r="D9" s="737"/>
      <c r="E9" s="737"/>
      <c r="F9" s="50"/>
    </row>
    <row r="10" spans="1:8" s="78" customFormat="1" ht="15.75" customHeight="1">
      <c r="A10" s="1163"/>
      <c r="B10" s="872" t="s">
        <v>1486</v>
      </c>
      <c r="C10" s="737"/>
      <c r="D10" s="737"/>
      <c r="E10" s="737"/>
      <c r="F10" s="50"/>
    </row>
    <row r="11" spans="1:8" s="78" customFormat="1" ht="15.75" customHeight="1">
      <c r="A11" s="1163"/>
      <c r="B11" s="872" t="s">
        <v>1487</v>
      </c>
      <c r="C11" s="737"/>
      <c r="D11" s="737"/>
      <c r="E11" s="737"/>
      <c r="F11" s="50"/>
    </row>
    <row r="12" spans="1:8" s="78" customFormat="1" ht="15.75" customHeight="1">
      <c r="A12" s="1163"/>
      <c r="B12" s="872" t="s">
        <v>1484</v>
      </c>
      <c r="C12" s="873"/>
      <c r="D12" s="873"/>
      <c r="E12" s="873"/>
      <c r="F12" s="873"/>
    </row>
    <row r="13" spans="1:8" s="78" customFormat="1" ht="15.75" customHeight="1">
      <c r="A13" s="1163"/>
      <c r="B13" s="872" t="s">
        <v>1488</v>
      </c>
      <c r="C13" s="737"/>
      <c r="D13" s="737"/>
      <c r="E13" s="737"/>
      <c r="F13" s="50"/>
    </row>
    <row r="14" spans="1:8" s="78" customFormat="1" ht="15.75" customHeight="1">
      <c r="A14" s="1164"/>
      <c r="B14" s="880" t="s">
        <v>1484</v>
      </c>
      <c r="C14" s="881"/>
      <c r="D14" s="881"/>
      <c r="E14" s="881"/>
      <c r="F14" s="881"/>
    </row>
    <row r="15" spans="1:8" s="78" customFormat="1" ht="15.75" customHeight="1">
      <c r="A15" s="1163" t="s">
        <v>1489</v>
      </c>
      <c r="B15" s="878" t="s">
        <v>1481</v>
      </c>
      <c r="C15" s="879"/>
      <c r="D15" s="879"/>
      <c r="E15" s="879"/>
      <c r="F15" s="159"/>
    </row>
    <row r="16" spans="1:8" s="78" customFormat="1" ht="15.75" customHeight="1">
      <c r="A16" s="1163"/>
      <c r="B16" s="870" t="s">
        <v>1490</v>
      </c>
      <c r="C16" s="1168">
        <v>0</v>
      </c>
      <c r="D16" s="1168">
        <v>81</v>
      </c>
      <c r="E16" s="1168">
        <v>203</v>
      </c>
      <c r="F16" s="50"/>
    </row>
    <row r="17" spans="1:6" s="78" customFormat="1" ht="15.75" customHeight="1">
      <c r="A17" s="1163"/>
      <c r="B17" s="872" t="s">
        <v>1483</v>
      </c>
      <c r="C17" s="1168">
        <v>0</v>
      </c>
      <c r="D17" s="1168">
        <v>0</v>
      </c>
      <c r="E17" s="1168">
        <v>0</v>
      </c>
      <c r="F17" s="50"/>
    </row>
    <row r="18" spans="1:6" s="78" customFormat="1" ht="15.75" customHeight="1">
      <c r="A18" s="1163"/>
      <c r="B18" s="874" t="s">
        <v>1491</v>
      </c>
      <c r="C18" s="1168">
        <v>0</v>
      </c>
      <c r="D18" s="1168">
        <v>0</v>
      </c>
      <c r="E18" s="1168">
        <v>0</v>
      </c>
      <c r="F18" s="50"/>
    </row>
    <row r="19" spans="1:6" s="78" customFormat="1" ht="15.75" customHeight="1">
      <c r="A19" s="1163"/>
      <c r="B19" s="872" t="s">
        <v>1485</v>
      </c>
      <c r="C19" s="1168">
        <v>0</v>
      </c>
      <c r="D19" s="1168">
        <v>81</v>
      </c>
      <c r="E19" s="1168">
        <v>203</v>
      </c>
      <c r="F19" s="50"/>
    </row>
    <row r="20" spans="1:6" s="78" customFormat="1" ht="15.75" customHeight="1">
      <c r="A20" s="1163"/>
      <c r="B20" s="874" t="s">
        <v>1491</v>
      </c>
      <c r="C20" s="1168">
        <v>0</v>
      </c>
      <c r="D20" s="1168">
        <v>32</v>
      </c>
      <c r="E20" s="1168">
        <v>81</v>
      </c>
      <c r="F20" s="50"/>
    </row>
    <row r="21" spans="1:6" s="78" customFormat="1" ht="15.75" customHeight="1">
      <c r="A21" s="1163"/>
      <c r="B21" s="872" t="s">
        <v>1486</v>
      </c>
      <c r="C21" s="737"/>
      <c r="D21" s="737"/>
      <c r="E21" s="737"/>
      <c r="F21" s="50"/>
    </row>
    <row r="22" spans="1:6" s="78" customFormat="1" ht="15.75" customHeight="1">
      <c r="A22" s="1163"/>
      <c r="B22" s="874" t="s">
        <v>1491</v>
      </c>
      <c r="C22" s="737"/>
      <c r="D22" s="737"/>
      <c r="E22" s="737"/>
      <c r="F22" s="50"/>
    </row>
    <row r="23" spans="1:6" s="78" customFormat="1" ht="15.75" customHeight="1">
      <c r="A23" s="1163"/>
      <c r="B23" s="872" t="s">
        <v>1487</v>
      </c>
      <c r="C23" s="737"/>
      <c r="D23" s="737"/>
      <c r="E23" s="737"/>
      <c r="F23" s="50"/>
    </row>
    <row r="24" spans="1:6" s="78" customFormat="1" ht="15.75" customHeight="1">
      <c r="A24" s="1163"/>
      <c r="B24" s="874" t="s">
        <v>1491</v>
      </c>
      <c r="C24" s="737"/>
      <c r="D24" s="737"/>
      <c r="E24" s="737"/>
      <c r="F24" s="50"/>
    </row>
    <row r="25" spans="1:6" s="78" customFormat="1" ht="15.75" customHeight="1">
      <c r="A25" s="1163"/>
      <c r="B25" s="872" t="s">
        <v>1488</v>
      </c>
      <c r="C25" s="737"/>
      <c r="D25" s="737"/>
      <c r="E25" s="737"/>
      <c r="F25" s="50"/>
    </row>
    <row r="26" spans="1:6" s="78" customFormat="1" ht="15.75" customHeight="1">
      <c r="A26" s="1164"/>
      <c r="B26" s="882" t="s">
        <v>1492</v>
      </c>
      <c r="C26" s="883"/>
      <c r="D26" s="883"/>
      <c r="E26" s="883"/>
      <c r="F26" s="884"/>
    </row>
    <row r="27" spans="1:6" s="59" customFormat="1" ht="15.75" customHeight="1">
      <c r="A27" s="885" t="s">
        <v>1493</v>
      </c>
      <c r="B27" s="885"/>
      <c r="C27" s="1170">
        <v>99</v>
      </c>
      <c r="D27" s="1170">
        <v>470</v>
      </c>
      <c r="E27" s="1170">
        <v>1143</v>
      </c>
      <c r="F27" s="1170">
        <v>0</v>
      </c>
    </row>
    <row r="28" spans="1:6" s="78" customFormat="1" ht="15.75" customHeight="1">
      <c r="C28" s="109"/>
      <c r="D28" s="109"/>
      <c r="E28" s="109"/>
      <c r="F28" s="109"/>
    </row>
    <row r="29" spans="1:6" ht="15.75" customHeight="1">
      <c r="A29" s="1165"/>
      <c r="B29" s="1165"/>
      <c r="C29" s="1165"/>
      <c r="D29" s="1165"/>
      <c r="E29" s="1165"/>
      <c r="F29" s="1165"/>
    </row>
    <row r="30" spans="1:6" ht="15.75" customHeight="1">
      <c r="A30" s="1165"/>
      <c r="B30" s="1165"/>
      <c r="C30" s="1165"/>
      <c r="D30" s="1165"/>
      <c r="E30" s="1165"/>
      <c r="F30" s="1165"/>
    </row>
    <row r="31" spans="1:6" ht="23.6" customHeight="1">
      <c r="A31" s="1165"/>
      <c r="B31" s="1165"/>
      <c r="C31" s="1165"/>
      <c r="D31" s="1165"/>
      <c r="E31" s="1165"/>
      <c r="F31" s="1165"/>
    </row>
    <row r="32" spans="1:6" ht="15.75" customHeight="1">
      <c r="B32" s="78"/>
      <c r="C32" s="109"/>
      <c r="D32" s="109"/>
      <c r="E32" s="109"/>
      <c r="F32" s="109"/>
    </row>
    <row r="33" spans="2:6" ht="15.75" customHeight="1">
      <c r="B33" s="78"/>
      <c r="C33" s="109"/>
      <c r="D33" s="109"/>
      <c r="E33" s="109"/>
      <c r="F33" s="109"/>
    </row>
  </sheetData>
  <mergeCells count="3">
    <mergeCell ref="A5:A14"/>
    <mergeCell ref="A15:A26"/>
    <mergeCell ref="A29:F31"/>
  </mergeCells>
  <hyperlinks>
    <hyperlink ref="H4" location="Index!A1" display="Index" xr:uid="{8843F0C1-8C5D-4498-AF84-20813EB28266}"/>
  </hyperlink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3C87-095C-4BB4-901D-04B989C6BE4D}">
  <sheetPr>
    <tabColor rgb="FF005AB4"/>
  </sheetPr>
  <dimension ref="A1:H26"/>
  <sheetViews>
    <sheetView showGridLines="0" workbookViewId="0">
      <selection activeCell="A21" sqref="A21:F23"/>
    </sheetView>
  </sheetViews>
  <sheetFormatPr defaultColWidth="9.3046875" defaultRowHeight="15.75" customHeight="1"/>
  <cols>
    <col min="1" max="1" width="4.3828125" style="491" customWidth="1"/>
    <col min="2" max="2" width="103.53515625" style="491" customWidth="1"/>
    <col min="3" max="5" width="16.3828125" style="531" customWidth="1"/>
    <col min="6" max="6" width="13.53515625" style="491" customWidth="1"/>
    <col min="7" max="7" width="3.3046875" style="491" customWidth="1"/>
    <col min="8" max="8" width="8.53515625" style="491" customWidth="1"/>
    <col min="9" max="16384" width="9.3046875" style="491"/>
  </cols>
  <sheetData>
    <row r="1" spans="1:8" ht="15.75" customHeight="1">
      <c r="A1" s="334" t="s">
        <v>1494</v>
      </c>
      <c r="C1" s="337"/>
      <c r="D1" s="337"/>
      <c r="E1" s="337"/>
      <c r="F1" s="336"/>
    </row>
    <row r="2" spans="1:8" ht="15.75" customHeight="1">
      <c r="A2" s="536"/>
      <c r="B2" s="335"/>
      <c r="C2" s="337"/>
      <c r="D2" s="337"/>
      <c r="E2" s="337"/>
      <c r="F2" s="336"/>
    </row>
    <row r="3" spans="1:8" ht="15.75" customHeight="1">
      <c r="A3" s="536"/>
      <c r="B3" s="335"/>
      <c r="C3" s="337"/>
      <c r="D3" s="337"/>
      <c r="E3" s="337"/>
      <c r="F3" s="336"/>
    </row>
    <row r="4" spans="1:8" ht="15.75" customHeight="1">
      <c r="B4" s="336"/>
      <c r="C4" s="337" t="s">
        <v>44</v>
      </c>
      <c r="D4" s="337" t="s">
        <v>45</v>
      </c>
      <c r="E4" s="337" t="s">
        <v>46</v>
      </c>
      <c r="F4" s="337" t="s">
        <v>84</v>
      </c>
    </row>
    <row r="5" spans="1:8" s="336" customFormat="1" ht="31.5" customHeight="1">
      <c r="A5" s="320" t="s">
        <v>1056</v>
      </c>
      <c r="B5" s="320"/>
      <c r="C5" s="796" t="s">
        <v>1476</v>
      </c>
      <c r="D5" s="796" t="s">
        <v>1477</v>
      </c>
      <c r="E5" s="796" t="s">
        <v>1478</v>
      </c>
      <c r="F5" s="796" t="s">
        <v>1479</v>
      </c>
      <c r="H5" s="798" t="s">
        <v>283</v>
      </c>
    </row>
    <row r="6" spans="1:8" s="336" customFormat="1" ht="15.75" customHeight="1">
      <c r="A6" s="888"/>
      <c r="B6" s="801" t="s">
        <v>1495</v>
      </c>
      <c r="C6" s="889"/>
      <c r="D6" s="889"/>
      <c r="E6" s="889"/>
      <c r="F6" s="752"/>
    </row>
    <row r="7" spans="1:8" s="336" customFormat="1" ht="15.75" customHeight="1">
      <c r="A7" s="888">
        <v>1</v>
      </c>
      <c r="B7" s="890" t="s">
        <v>1496</v>
      </c>
      <c r="C7" s="889"/>
      <c r="D7" s="889"/>
      <c r="E7" s="889"/>
      <c r="F7" s="752"/>
    </row>
    <row r="8" spans="1:8" s="336" customFormat="1" ht="15.75" customHeight="1">
      <c r="A8" s="888">
        <v>2</v>
      </c>
      <c r="B8" s="891" t="s">
        <v>1497</v>
      </c>
      <c r="C8" s="889"/>
      <c r="D8" s="889"/>
      <c r="E8" s="889"/>
      <c r="F8" s="752"/>
    </row>
    <row r="9" spans="1:8" s="336" customFormat="1" ht="15.75" customHeight="1">
      <c r="A9" s="888">
        <v>3</v>
      </c>
      <c r="B9" s="892" t="s">
        <v>1498</v>
      </c>
      <c r="C9" s="889"/>
      <c r="D9" s="889"/>
      <c r="E9" s="889"/>
      <c r="F9" s="752"/>
    </row>
    <row r="10" spans="1:8" s="336" customFormat="1" ht="15.75" customHeight="1">
      <c r="A10" s="888"/>
      <c r="B10" s="893" t="s">
        <v>1499</v>
      </c>
      <c r="C10" s="889"/>
      <c r="D10" s="889"/>
      <c r="E10" s="889"/>
      <c r="F10" s="752"/>
    </row>
    <row r="11" spans="1:8" s="336" customFormat="1" ht="15.75" customHeight="1">
      <c r="A11" s="888">
        <v>4</v>
      </c>
      <c r="B11" s="891" t="s">
        <v>1500</v>
      </c>
      <c r="C11" s="889"/>
      <c r="D11" s="889"/>
      <c r="E11" s="889"/>
      <c r="F11" s="752"/>
    </row>
    <row r="12" spans="1:8" s="336" customFormat="1" ht="15.75" customHeight="1">
      <c r="A12" s="888">
        <v>5</v>
      </c>
      <c r="B12" s="891" t="s">
        <v>1501</v>
      </c>
      <c r="C12" s="889"/>
      <c r="D12" s="889"/>
      <c r="E12" s="889"/>
      <c r="F12" s="752"/>
    </row>
    <row r="13" spans="1:8" s="336" customFormat="1" ht="15.75" customHeight="1">
      <c r="A13" s="888"/>
      <c r="B13" s="893" t="s">
        <v>1502</v>
      </c>
      <c r="C13" s="889"/>
      <c r="D13" s="889"/>
      <c r="E13" s="889"/>
      <c r="F13" s="752"/>
    </row>
    <row r="14" spans="1:8" s="336" customFormat="1" ht="15.75" customHeight="1">
      <c r="A14" s="888">
        <v>6</v>
      </c>
      <c r="B14" s="891" t="s">
        <v>1503</v>
      </c>
      <c r="C14" s="889"/>
      <c r="D14" s="889"/>
      <c r="E14" s="889"/>
      <c r="F14" s="752"/>
    </row>
    <row r="15" spans="1:8" s="336" customFormat="1" ht="15.75" customHeight="1">
      <c r="A15" s="888">
        <v>7</v>
      </c>
      <c r="B15" s="891" t="s">
        <v>1504</v>
      </c>
      <c r="C15" s="889"/>
      <c r="D15" s="889"/>
      <c r="E15" s="889"/>
      <c r="F15" s="752"/>
    </row>
    <row r="16" spans="1:8" s="336" customFormat="1" ht="15.75" customHeight="1">
      <c r="A16" s="888">
        <v>8</v>
      </c>
      <c r="B16" s="892" t="s">
        <v>1505</v>
      </c>
      <c r="C16" s="891"/>
      <c r="D16" s="889"/>
      <c r="E16" s="889"/>
      <c r="F16" s="752"/>
    </row>
    <row r="17" spans="1:6" s="336" customFormat="1" ht="15.75" customHeight="1">
      <c r="A17" s="888">
        <v>9</v>
      </c>
      <c r="B17" s="892" t="s">
        <v>1492</v>
      </c>
      <c r="C17" s="891"/>
      <c r="D17" s="889"/>
      <c r="E17" s="889"/>
      <c r="F17" s="752"/>
    </row>
    <row r="18" spans="1:6" s="336" customFormat="1" ht="15.75" customHeight="1">
      <c r="A18" s="888">
        <v>10</v>
      </c>
      <c r="B18" s="892" t="s">
        <v>1506</v>
      </c>
      <c r="C18" s="891"/>
      <c r="D18" s="889"/>
      <c r="E18" s="889"/>
      <c r="F18" s="752"/>
    </row>
    <row r="19" spans="1:6" s="336" customFormat="1" ht="15.75" customHeight="1">
      <c r="A19" s="896">
        <v>11</v>
      </c>
      <c r="B19" s="897" t="s">
        <v>1507</v>
      </c>
      <c r="C19" s="898"/>
      <c r="D19" s="898"/>
      <c r="E19" s="898"/>
      <c r="F19" s="819"/>
    </row>
    <row r="20" spans="1:6" s="336" customFormat="1" ht="15.75" customHeight="1">
      <c r="A20" s="894"/>
      <c r="B20" s="894"/>
      <c r="C20" s="895"/>
      <c r="D20" s="895"/>
      <c r="E20" s="895"/>
      <c r="F20" s="895"/>
    </row>
    <row r="21" spans="1:6" s="336" customFormat="1" ht="15.75" customHeight="1">
      <c r="A21" s="1165"/>
      <c r="B21" s="1165"/>
      <c r="C21" s="1165"/>
      <c r="D21" s="1165"/>
      <c r="E21" s="1165"/>
      <c r="F21" s="1165"/>
    </row>
    <row r="22" spans="1:6" ht="15.75" customHeight="1">
      <c r="A22" s="1165"/>
      <c r="B22" s="1165"/>
      <c r="C22" s="1165"/>
      <c r="D22" s="1165"/>
      <c r="E22" s="1165"/>
      <c r="F22" s="1165"/>
    </row>
    <row r="23" spans="1:6" ht="22.3" customHeight="1">
      <c r="A23" s="1165"/>
      <c r="B23" s="1165"/>
      <c r="C23" s="1165"/>
      <c r="D23" s="1165"/>
      <c r="E23" s="1165"/>
      <c r="F23" s="1165"/>
    </row>
    <row r="24" spans="1:6" ht="15.75" customHeight="1">
      <c r="B24" s="336"/>
      <c r="C24" s="339"/>
      <c r="D24" s="339"/>
      <c r="E24" s="339"/>
      <c r="F24" s="339"/>
    </row>
    <row r="25" spans="1:6" ht="15.75" customHeight="1">
      <c r="B25" s="336"/>
      <c r="C25" s="339"/>
      <c r="D25" s="339"/>
      <c r="E25" s="339"/>
      <c r="F25" s="339"/>
    </row>
    <row r="26" spans="1:6" ht="15.75" customHeight="1">
      <c r="B26" s="336"/>
      <c r="C26" s="339"/>
      <c r="D26" s="339"/>
      <c r="E26" s="339"/>
      <c r="F26" s="339"/>
    </row>
  </sheetData>
  <mergeCells count="1">
    <mergeCell ref="A21:F23"/>
  </mergeCells>
  <hyperlinks>
    <hyperlink ref="H5" location="Index!A1" display="Index" xr:uid="{F22088DE-5E53-4D89-AFDB-20E3428A8815}"/>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FDEF1-84E1-4668-86CB-6C4950D34323}">
  <sheetPr>
    <tabColor rgb="FF005AB4"/>
  </sheetPr>
  <dimension ref="A1:L37"/>
  <sheetViews>
    <sheetView showGridLines="0" zoomScaleNormal="100" workbookViewId="0">
      <selection activeCell="A32" sqref="A32:F34"/>
    </sheetView>
  </sheetViews>
  <sheetFormatPr defaultColWidth="9.3046875" defaultRowHeight="11.6"/>
  <cols>
    <col min="1" max="1" width="6.69140625" style="51" customWidth="1"/>
    <col min="2" max="2" width="52.3046875" style="51" bestFit="1" customWidth="1"/>
    <col min="3" max="10" width="18.15234375" style="512" customWidth="1"/>
    <col min="11" max="11" width="3.3046875" style="51" customWidth="1"/>
    <col min="12" max="12" width="8.53515625" style="51" customWidth="1"/>
    <col min="13" max="16384" width="9.3046875" style="51"/>
  </cols>
  <sheetData>
    <row r="1" spans="1:12" s="41" customFormat="1" ht="12.45">
      <c r="A1" s="15" t="s">
        <v>1508</v>
      </c>
      <c r="C1" s="30"/>
      <c r="D1" s="30"/>
      <c r="E1" s="30"/>
      <c r="F1" s="30"/>
      <c r="G1" s="30"/>
      <c r="H1" s="30"/>
      <c r="I1" s="30"/>
      <c r="J1" s="30"/>
    </row>
    <row r="2" spans="1:12">
      <c r="A2" s="691"/>
      <c r="B2" s="103"/>
      <c r="C2" s="301"/>
      <c r="D2" s="301"/>
      <c r="E2" s="301"/>
      <c r="F2" s="301"/>
      <c r="G2" s="301"/>
      <c r="H2" s="301"/>
      <c r="I2" s="301"/>
      <c r="J2" s="301"/>
    </row>
    <row r="3" spans="1:12">
      <c r="A3" s="691"/>
      <c r="B3" s="103"/>
      <c r="C3" s="301"/>
      <c r="D3" s="301"/>
      <c r="E3" s="301"/>
      <c r="F3" s="301"/>
      <c r="G3" s="301"/>
      <c r="H3" s="301"/>
      <c r="I3" s="301"/>
      <c r="J3" s="301"/>
    </row>
    <row r="4" spans="1:12">
      <c r="A4" s="899" t="s">
        <v>1056</v>
      </c>
      <c r="B4" s="78"/>
      <c r="C4" s="301" t="s">
        <v>44</v>
      </c>
      <c r="D4" s="301" t="s">
        <v>45</v>
      </c>
      <c r="E4" s="301" t="s">
        <v>46</v>
      </c>
      <c r="F4" s="301" t="s">
        <v>84</v>
      </c>
      <c r="G4" s="301" t="s">
        <v>85</v>
      </c>
      <c r="H4" s="301" t="s">
        <v>295</v>
      </c>
      <c r="I4" s="301" t="s">
        <v>1509</v>
      </c>
      <c r="J4" s="301" t="s">
        <v>1510</v>
      </c>
    </row>
    <row r="5" spans="1:12" s="78" customFormat="1" ht="115.75">
      <c r="A5" s="797"/>
      <c r="B5" s="797" t="s">
        <v>1511</v>
      </c>
      <c r="C5" s="906" t="s">
        <v>1512</v>
      </c>
      <c r="D5" s="906" t="s">
        <v>1513</v>
      </c>
      <c r="E5" s="906" t="s">
        <v>1514</v>
      </c>
      <c r="F5" s="906" t="s">
        <v>1515</v>
      </c>
      <c r="G5" s="906" t="s">
        <v>1516</v>
      </c>
      <c r="H5" s="906" t="s">
        <v>1517</v>
      </c>
      <c r="I5" s="906" t="s">
        <v>1518</v>
      </c>
      <c r="J5" s="906" t="s">
        <v>1519</v>
      </c>
      <c r="L5" s="798" t="s">
        <v>283</v>
      </c>
    </row>
    <row r="6" spans="1:12" s="59" customFormat="1">
      <c r="A6" s="887">
        <v>1</v>
      </c>
      <c r="B6" s="514" t="s">
        <v>1476</v>
      </c>
      <c r="C6" s="1171"/>
      <c r="D6" s="1171"/>
      <c r="E6" s="1171"/>
      <c r="F6" s="1171"/>
      <c r="G6" s="1171"/>
      <c r="H6" s="1171"/>
      <c r="I6" s="1171"/>
      <c r="J6" s="1171"/>
    </row>
    <row r="7" spans="1:12" s="59" customFormat="1">
      <c r="A7" s="887">
        <v>2</v>
      </c>
      <c r="B7" s="877" t="s">
        <v>1561</v>
      </c>
      <c r="C7" s="1171"/>
      <c r="D7" s="1171"/>
      <c r="E7" s="1171"/>
      <c r="F7" s="1171"/>
      <c r="G7" s="1171"/>
      <c r="H7" s="1171"/>
      <c r="I7" s="1171"/>
      <c r="J7" s="1171"/>
    </row>
    <row r="8" spans="1:12" s="59" customFormat="1">
      <c r="A8" s="902">
        <v>3</v>
      </c>
      <c r="B8" s="901" t="s">
        <v>1562</v>
      </c>
      <c r="C8" s="1171"/>
      <c r="D8" s="1171"/>
      <c r="E8" s="1171"/>
      <c r="F8" s="1171"/>
      <c r="G8" s="1171"/>
      <c r="H8" s="1171"/>
      <c r="I8" s="1171"/>
      <c r="J8" s="1171"/>
    </row>
    <row r="9" spans="1:12" s="59" customFormat="1">
      <c r="A9" s="902">
        <v>4</v>
      </c>
      <c r="B9" s="901" t="s">
        <v>1563</v>
      </c>
      <c r="C9" s="1171"/>
      <c r="D9" s="1171"/>
      <c r="E9" s="1171"/>
      <c r="F9" s="1171"/>
      <c r="G9" s="1171"/>
      <c r="H9" s="1171"/>
      <c r="I9" s="1171"/>
      <c r="J9" s="1171"/>
    </row>
    <row r="10" spans="1:12" s="59" customFormat="1">
      <c r="A10" s="902">
        <v>5</v>
      </c>
      <c r="B10" s="901" t="s">
        <v>1564</v>
      </c>
      <c r="C10" s="1171"/>
      <c r="D10" s="1171"/>
      <c r="E10" s="1171"/>
      <c r="F10" s="1171"/>
      <c r="G10" s="1171"/>
      <c r="H10" s="1171"/>
      <c r="I10" s="1171"/>
      <c r="J10" s="1171"/>
    </row>
    <row r="11" spans="1:12" s="59" customFormat="1">
      <c r="A11" s="902">
        <v>6</v>
      </c>
      <c r="B11" s="901" t="s">
        <v>1565</v>
      </c>
      <c r="C11" s="1171"/>
      <c r="D11" s="1171"/>
      <c r="E11" s="1171"/>
      <c r="F11" s="1171"/>
      <c r="G11" s="1171"/>
      <c r="H11" s="1171"/>
      <c r="I11" s="1171"/>
      <c r="J11" s="1171"/>
    </row>
    <row r="12" spans="1:12" s="59" customFormat="1">
      <c r="A12" s="605">
        <v>7</v>
      </c>
      <c r="B12" s="901" t="s">
        <v>1477</v>
      </c>
      <c r="C12" s="1173">
        <v>36</v>
      </c>
      <c r="D12" s="1173"/>
      <c r="E12" s="1173">
        <v>30</v>
      </c>
      <c r="F12" s="1173"/>
      <c r="G12" s="1173"/>
      <c r="H12" s="1173">
        <v>6</v>
      </c>
      <c r="I12" s="1171"/>
      <c r="J12" s="1171"/>
    </row>
    <row r="13" spans="1:12" s="59" customFormat="1">
      <c r="A13" s="605">
        <v>8</v>
      </c>
      <c r="B13" s="901" t="s">
        <v>1561</v>
      </c>
      <c r="C13" s="1171">
        <v>0</v>
      </c>
      <c r="D13" s="1171"/>
      <c r="E13" s="1171">
        <v>0</v>
      </c>
      <c r="F13" s="1171"/>
      <c r="G13" s="1171"/>
      <c r="H13" s="1171">
        <v>0</v>
      </c>
      <c r="I13" s="1171"/>
      <c r="J13" s="1171"/>
    </row>
    <row r="14" spans="1:12" s="59" customFormat="1">
      <c r="A14" s="605">
        <v>9</v>
      </c>
      <c r="B14" s="901" t="s">
        <v>1562</v>
      </c>
      <c r="C14" s="1171">
        <v>36</v>
      </c>
      <c r="D14" s="1171"/>
      <c r="E14" s="1171">
        <v>30</v>
      </c>
      <c r="F14" s="1171"/>
      <c r="G14" s="1171"/>
      <c r="H14" s="1171">
        <v>6</v>
      </c>
      <c r="I14" s="1171"/>
      <c r="J14" s="1171"/>
    </row>
    <row r="15" spans="1:12" s="59" customFormat="1">
      <c r="A15" s="605">
        <v>10</v>
      </c>
      <c r="B15" s="901" t="s">
        <v>1563</v>
      </c>
      <c r="C15" s="1171">
        <v>0</v>
      </c>
      <c r="D15" s="1171"/>
      <c r="E15" s="1171">
        <v>0</v>
      </c>
      <c r="F15" s="1171"/>
      <c r="G15" s="1171"/>
      <c r="H15" s="1171"/>
      <c r="I15" s="1171"/>
      <c r="J15" s="1171"/>
    </row>
    <row r="16" spans="1:12" s="59" customFormat="1">
      <c r="A16" s="605">
        <v>11</v>
      </c>
      <c r="B16" s="901" t="s">
        <v>1564</v>
      </c>
      <c r="C16" s="1171">
        <v>0</v>
      </c>
      <c r="D16" s="1171"/>
      <c r="E16" s="1171">
        <v>0</v>
      </c>
      <c r="F16" s="1171"/>
      <c r="G16" s="1171"/>
      <c r="H16" s="1171"/>
      <c r="I16" s="1171"/>
      <c r="J16" s="1171"/>
    </row>
    <row r="17" spans="1:10" s="59" customFormat="1">
      <c r="A17" s="605">
        <v>12</v>
      </c>
      <c r="B17" s="901" t="s">
        <v>1565</v>
      </c>
      <c r="C17" s="1171">
        <v>0</v>
      </c>
      <c r="D17" s="1171"/>
      <c r="E17" s="1171">
        <v>0</v>
      </c>
      <c r="F17" s="1171"/>
      <c r="G17" s="1171"/>
      <c r="H17" s="1171"/>
      <c r="I17" s="1171"/>
      <c r="J17" s="1171"/>
    </row>
    <row r="18" spans="1:10" s="59" customFormat="1">
      <c r="A18" s="605">
        <v>13</v>
      </c>
      <c r="B18" s="903" t="s">
        <v>1478</v>
      </c>
      <c r="C18" s="1173">
        <v>74</v>
      </c>
      <c r="D18" s="1173"/>
      <c r="E18" s="1173">
        <v>64</v>
      </c>
      <c r="F18" s="1173"/>
      <c r="G18" s="1173"/>
      <c r="H18" s="1173">
        <v>10</v>
      </c>
      <c r="I18" s="1171"/>
      <c r="J18" s="1171"/>
    </row>
    <row r="19" spans="1:10" s="59" customFormat="1">
      <c r="A19" s="605">
        <v>14</v>
      </c>
      <c r="B19" s="901" t="s">
        <v>1561</v>
      </c>
      <c r="C19" s="1171">
        <v>0</v>
      </c>
      <c r="D19" s="1171"/>
      <c r="E19" s="1171">
        <v>0</v>
      </c>
      <c r="F19" s="1171"/>
      <c r="G19" s="1171"/>
      <c r="H19" s="1171">
        <v>0</v>
      </c>
      <c r="I19" s="1171"/>
      <c r="J19" s="1171"/>
    </row>
    <row r="20" spans="1:10" s="59" customFormat="1">
      <c r="A20" s="605">
        <v>15</v>
      </c>
      <c r="B20" s="901" t="s">
        <v>1562</v>
      </c>
      <c r="C20" s="1171">
        <v>74</v>
      </c>
      <c r="D20" s="1171"/>
      <c r="E20" s="1171">
        <v>64</v>
      </c>
      <c r="F20" s="1171"/>
      <c r="G20" s="1171"/>
      <c r="H20" s="1171">
        <v>10</v>
      </c>
      <c r="I20" s="1171"/>
      <c r="J20" s="1171"/>
    </row>
    <row r="21" spans="1:10" s="59" customFormat="1">
      <c r="A21" s="605">
        <v>16</v>
      </c>
      <c r="B21" s="901" t="s">
        <v>1563</v>
      </c>
      <c r="C21" s="1171">
        <v>0</v>
      </c>
      <c r="D21" s="1171"/>
      <c r="E21" s="1171">
        <v>0</v>
      </c>
      <c r="F21" s="1171"/>
      <c r="G21" s="1171"/>
      <c r="H21" s="1171"/>
      <c r="I21" s="1171"/>
      <c r="J21" s="1171"/>
    </row>
    <row r="22" spans="1:10" s="59" customFormat="1">
      <c r="A22" s="605">
        <v>17</v>
      </c>
      <c r="B22" s="901" t="s">
        <v>1564</v>
      </c>
      <c r="C22" s="1171">
        <v>0</v>
      </c>
      <c r="D22" s="1171"/>
      <c r="E22" s="1171">
        <v>0</v>
      </c>
      <c r="F22" s="1171"/>
      <c r="G22" s="1171"/>
      <c r="H22" s="1171"/>
      <c r="I22" s="1171"/>
      <c r="J22" s="1171"/>
    </row>
    <row r="23" spans="1:10" s="59" customFormat="1">
      <c r="A23" s="605">
        <v>18</v>
      </c>
      <c r="B23" s="901" t="s">
        <v>1565</v>
      </c>
      <c r="C23" s="1171">
        <v>0</v>
      </c>
      <c r="D23" s="1171"/>
      <c r="E23" s="1171">
        <v>0</v>
      </c>
      <c r="F23" s="1171"/>
      <c r="G23" s="1171"/>
      <c r="H23" s="1171"/>
      <c r="I23" s="1171"/>
      <c r="J23" s="1171"/>
    </row>
    <row r="24" spans="1:10" s="59" customFormat="1">
      <c r="A24" s="605">
        <v>19</v>
      </c>
      <c r="B24" s="901" t="s">
        <v>1479</v>
      </c>
      <c r="C24" s="1171"/>
      <c r="D24" s="1171"/>
      <c r="E24" s="1171"/>
      <c r="F24" s="1171"/>
      <c r="G24" s="1171"/>
      <c r="H24" s="1171"/>
      <c r="I24" s="1171"/>
      <c r="J24" s="1171"/>
    </row>
    <row r="25" spans="1:10" s="59" customFormat="1">
      <c r="A25" s="605">
        <v>20</v>
      </c>
      <c r="B25" s="901" t="s">
        <v>1561</v>
      </c>
      <c r="C25" s="1171"/>
      <c r="D25" s="1171"/>
      <c r="E25" s="1171"/>
      <c r="F25" s="1171"/>
      <c r="G25" s="1171"/>
      <c r="H25" s="1171"/>
      <c r="I25" s="1171"/>
      <c r="J25" s="1171"/>
    </row>
    <row r="26" spans="1:10" s="59" customFormat="1">
      <c r="A26" s="605">
        <v>21</v>
      </c>
      <c r="B26" s="901" t="s">
        <v>1562</v>
      </c>
      <c r="C26" s="1171"/>
      <c r="D26" s="1171"/>
      <c r="E26" s="1171"/>
      <c r="F26" s="1171"/>
      <c r="G26" s="1171"/>
      <c r="H26" s="1171"/>
      <c r="I26" s="1171"/>
      <c r="J26" s="1171"/>
    </row>
    <row r="27" spans="1:10" s="59" customFormat="1">
      <c r="A27" s="605">
        <v>22</v>
      </c>
      <c r="B27" s="901" t="s">
        <v>1563</v>
      </c>
      <c r="C27" s="1171"/>
      <c r="D27" s="1171"/>
      <c r="E27" s="1171"/>
      <c r="F27" s="1171"/>
      <c r="G27" s="1171"/>
      <c r="H27" s="1171"/>
      <c r="I27" s="1171"/>
      <c r="J27" s="1171"/>
    </row>
    <row r="28" spans="1:10" s="59" customFormat="1">
      <c r="A28" s="605">
        <v>23</v>
      </c>
      <c r="B28" s="901" t="s">
        <v>1564</v>
      </c>
      <c r="C28" s="1171"/>
      <c r="D28" s="1171"/>
      <c r="E28" s="1171"/>
      <c r="F28" s="1171"/>
      <c r="G28" s="1171"/>
      <c r="H28" s="1171"/>
      <c r="I28" s="1171"/>
      <c r="J28" s="1171"/>
    </row>
    <row r="29" spans="1:10" s="59" customFormat="1">
      <c r="A29" s="605">
        <v>24</v>
      </c>
      <c r="B29" s="901" t="s">
        <v>1565</v>
      </c>
      <c r="C29" s="1171"/>
      <c r="D29" s="1171"/>
      <c r="E29" s="1171"/>
      <c r="F29" s="1171"/>
      <c r="G29" s="1171"/>
      <c r="H29" s="1171"/>
      <c r="I29" s="1171"/>
      <c r="J29" s="1171"/>
    </row>
    <row r="30" spans="1:10" s="59" customFormat="1">
      <c r="A30" s="904">
        <v>25</v>
      </c>
      <c r="B30" s="905" t="s">
        <v>1560</v>
      </c>
      <c r="C30" s="1174">
        <v>110</v>
      </c>
      <c r="D30" s="1174"/>
      <c r="E30" s="1174">
        <v>94</v>
      </c>
      <c r="F30" s="1174"/>
      <c r="G30" s="1174"/>
      <c r="H30" s="1174">
        <v>16</v>
      </c>
      <c r="I30" s="1172"/>
      <c r="J30" s="1172"/>
    </row>
    <row r="31" spans="1:10" s="78" customFormat="1">
      <c r="A31" s="900"/>
      <c r="B31" s="900"/>
      <c r="C31" s="146"/>
      <c r="D31" s="146"/>
      <c r="E31" s="146"/>
      <c r="F31" s="146"/>
      <c r="G31" s="146"/>
      <c r="H31" s="146"/>
      <c r="I31" s="146"/>
      <c r="J31" s="146"/>
    </row>
    <row r="32" spans="1:10" s="78" customFormat="1">
      <c r="A32" s="1165"/>
      <c r="B32" s="1165"/>
      <c r="C32" s="1165"/>
      <c r="D32" s="1165"/>
      <c r="E32" s="1165"/>
      <c r="F32" s="1165"/>
    </row>
    <row r="33" spans="1:10">
      <c r="A33" s="1165"/>
      <c r="B33" s="1165"/>
      <c r="C33" s="1165"/>
      <c r="D33" s="1165"/>
      <c r="E33" s="1165"/>
      <c r="F33" s="1165"/>
      <c r="G33" s="51"/>
      <c r="H33" s="51"/>
      <c r="I33" s="51"/>
      <c r="J33" s="51"/>
    </row>
    <row r="34" spans="1:10" ht="42.9" customHeight="1">
      <c r="A34" s="1165"/>
      <c r="B34" s="1165"/>
      <c r="C34" s="1165"/>
      <c r="D34" s="1165"/>
      <c r="E34" s="1165"/>
      <c r="F34" s="1165"/>
      <c r="G34" s="51"/>
      <c r="H34" s="51"/>
      <c r="I34" s="51"/>
      <c r="J34" s="51"/>
    </row>
    <row r="35" spans="1:10">
      <c r="B35" s="78"/>
      <c r="C35" s="109"/>
      <c r="D35" s="109"/>
      <c r="E35" s="109"/>
      <c r="F35" s="109"/>
      <c r="G35" s="109"/>
      <c r="H35" s="109"/>
      <c r="I35" s="109"/>
      <c r="J35" s="109"/>
    </row>
    <row r="36" spans="1:10">
      <c r="B36" s="78"/>
      <c r="C36" s="109"/>
      <c r="D36" s="109"/>
      <c r="E36" s="109"/>
      <c r="F36" s="109"/>
      <c r="G36" s="109"/>
      <c r="H36" s="109"/>
      <c r="I36" s="109"/>
      <c r="J36" s="109"/>
    </row>
    <row r="37" spans="1:10">
      <c r="B37" s="78"/>
      <c r="C37" s="109"/>
      <c r="D37" s="109"/>
      <c r="E37" s="109"/>
      <c r="F37" s="109"/>
      <c r="G37" s="109"/>
      <c r="H37" s="109"/>
      <c r="I37" s="109"/>
      <c r="J37" s="109"/>
    </row>
  </sheetData>
  <mergeCells count="1">
    <mergeCell ref="A32:F34"/>
  </mergeCells>
  <hyperlinks>
    <hyperlink ref="L5" location="Index!A1" display="Index" xr:uid="{87A6683D-B5C2-426A-9163-4679F4D687D9}"/>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5B381-B879-4287-A21C-4737C9E4C52C}">
  <sheetPr>
    <tabColor rgb="FF005AB4"/>
  </sheetPr>
  <dimension ref="A1:E13"/>
  <sheetViews>
    <sheetView showGridLines="0" workbookViewId="0"/>
  </sheetViews>
  <sheetFormatPr defaultColWidth="9.3046875" defaultRowHeight="15.75" customHeight="1"/>
  <cols>
    <col min="1" max="1" width="6.69140625" style="491" customWidth="1"/>
    <col min="2" max="2" width="56" style="491" bestFit="1" customWidth="1"/>
    <col min="3" max="3" width="24.84375" style="531" customWidth="1"/>
    <col min="4" max="4" width="3.3046875" style="491" customWidth="1"/>
    <col min="5" max="5" width="8.53515625" style="491" customWidth="1"/>
    <col min="6" max="16384" width="9.3046875" style="491"/>
  </cols>
  <sheetData>
    <row r="1" spans="1:5" s="851" customFormat="1" ht="15.75" customHeight="1">
      <c r="A1" s="334" t="s">
        <v>1520</v>
      </c>
      <c r="C1" s="850"/>
    </row>
    <row r="2" spans="1:5" ht="15.75" customHeight="1">
      <c r="A2" s="536"/>
      <c r="B2" s="335"/>
      <c r="C2" s="337"/>
    </row>
    <row r="3" spans="1:5" ht="15.75" customHeight="1">
      <c r="A3" s="536"/>
      <c r="B3" s="335"/>
      <c r="C3" s="337"/>
    </row>
    <row r="4" spans="1:5" ht="15.75" customHeight="1">
      <c r="A4" s="907" t="s">
        <v>1010</v>
      </c>
      <c r="B4" s="336"/>
      <c r="C4" s="337" t="s">
        <v>44</v>
      </c>
    </row>
    <row r="5" spans="1:5" s="336" customFormat="1" ht="34.75">
      <c r="A5" s="797"/>
      <c r="B5" s="797" t="s">
        <v>1521</v>
      </c>
      <c r="C5" s="908" t="s">
        <v>1522</v>
      </c>
      <c r="E5" s="798" t="s">
        <v>283</v>
      </c>
    </row>
    <row r="6" spans="1:5" s="336" customFormat="1" ht="15.75" customHeight="1">
      <c r="A6" s="896">
        <v>1</v>
      </c>
      <c r="B6" s="909" t="s">
        <v>1523</v>
      </c>
      <c r="C6" s="898"/>
    </row>
    <row r="7" spans="1:5" s="336" customFormat="1" ht="15.75" customHeight="1">
      <c r="A7" s="894"/>
      <c r="B7" s="894"/>
      <c r="C7" s="895"/>
    </row>
    <row r="8" spans="1:5" s="336" customFormat="1" ht="15.75" customHeight="1">
      <c r="C8" s="339"/>
    </row>
    <row r="9" spans="1:5" ht="15.75" customHeight="1">
      <c r="B9" s="336"/>
      <c r="C9" s="339"/>
    </row>
    <row r="10" spans="1:5" ht="15.75" customHeight="1">
      <c r="B10" s="336"/>
      <c r="C10" s="339"/>
    </row>
    <row r="11" spans="1:5" ht="15.75" customHeight="1">
      <c r="B11" s="336"/>
      <c r="C11" s="339"/>
    </row>
    <row r="12" spans="1:5" ht="15.75" customHeight="1">
      <c r="B12" s="336"/>
      <c r="C12" s="339"/>
    </row>
    <row r="13" spans="1:5" ht="15.75" customHeight="1">
      <c r="B13" s="336"/>
      <c r="C13" s="339"/>
    </row>
  </sheetData>
  <hyperlinks>
    <hyperlink ref="E5" location="Index!A1" display="Index" xr:uid="{92021EDD-1C74-42D4-8800-B33DBB12C5FA}"/>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3D41B-F375-4BCE-B45F-1D39620A6AB6}">
  <sheetPr>
    <tabColor rgb="FF005AB4"/>
  </sheetPr>
  <dimension ref="A1:N19"/>
  <sheetViews>
    <sheetView showGridLines="0" workbookViewId="0"/>
  </sheetViews>
  <sheetFormatPr defaultColWidth="9.3046875" defaultRowHeight="15.75" customHeight="1"/>
  <cols>
    <col min="1" max="1" width="6.69140625" style="491" customWidth="1"/>
    <col min="2" max="2" width="30.3046875" style="491" customWidth="1"/>
    <col min="3" max="12" width="18.15234375" style="531" customWidth="1"/>
    <col min="13" max="13" width="3.3046875" style="491" customWidth="1"/>
    <col min="14" max="14" width="8.53515625" style="491" customWidth="1"/>
    <col min="15" max="16384" width="9.3046875" style="491"/>
  </cols>
  <sheetData>
    <row r="1" spans="1:14" s="851" customFormat="1" ht="15.75" customHeight="1">
      <c r="A1" s="334" t="s">
        <v>1524</v>
      </c>
      <c r="C1" s="850"/>
      <c r="D1" s="850"/>
      <c r="E1" s="850"/>
      <c r="F1" s="850"/>
      <c r="G1" s="850"/>
      <c r="H1" s="850"/>
      <c r="I1" s="850"/>
      <c r="J1" s="850"/>
      <c r="K1" s="850"/>
      <c r="L1" s="850"/>
    </row>
    <row r="2" spans="1:14" ht="15.75" customHeight="1">
      <c r="A2" s="536"/>
      <c r="B2" s="335"/>
      <c r="C2" s="337"/>
      <c r="D2" s="337"/>
      <c r="E2" s="337"/>
      <c r="F2" s="337"/>
      <c r="G2" s="337"/>
      <c r="H2" s="337"/>
      <c r="I2" s="337"/>
      <c r="J2" s="337"/>
      <c r="K2" s="337"/>
      <c r="L2" s="337"/>
    </row>
    <row r="3" spans="1:14" ht="15.75" customHeight="1">
      <c r="A3" s="856"/>
      <c r="B3" s="336"/>
      <c r="C3" s="337" t="s">
        <v>44</v>
      </c>
      <c r="D3" s="337" t="s">
        <v>45</v>
      </c>
      <c r="E3" s="337" t="s">
        <v>46</v>
      </c>
      <c r="F3" s="337" t="s">
        <v>84</v>
      </c>
      <c r="G3" s="337" t="s">
        <v>85</v>
      </c>
      <c r="H3" s="337" t="s">
        <v>295</v>
      </c>
      <c r="I3" s="337" t="s">
        <v>261</v>
      </c>
      <c r="J3" s="337" t="s">
        <v>291</v>
      </c>
      <c r="K3" s="337" t="s">
        <v>298</v>
      </c>
      <c r="L3" s="337" t="s">
        <v>299</v>
      </c>
    </row>
    <row r="4" spans="1:14" s="492" customFormat="1" ht="24.75" customHeight="1">
      <c r="A4" s="800"/>
      <c r="B4" s="914"/>
      <c r="C4" s="1166" t="s">
        <v>1525</v>
      </c>
      <c r="D4" s="1166"/>
      <c r="E4" s="1167"/>
      <c r="F4" s="1166" t="s">
        <v>1526</v>
      </c>
      <c r="G4" s="1166"/>
      <c r="H4" s="1166"/>
      <c r="I4" s="1166"/>
      <c r="J4" s="1166"/>
      <c r="K4" s="1167"/>
      <c r="L4" s="846"/>
    </row>
    <row r="5" spans="1:14" s="344" customFormat="1" ht="31.5" customHeight="1">
      <c r="A5" s="815" t="s">
        <v>1056</v>
      </c>
      <c r="B5" s="815"/>
      <c r="C5" s="915" t="s">
        <v>1476</v>
      </c>
      <c r="D5" s="915" t="s">
        <v>1477</v>
      </c>
      <c r="E5" s="916" t="s">
        <v>1527</v>
      </c>
      <c r="F5" s="915" t="s">
        <v>1528</v>
      </c>
      <c r="G5" s="915" t="s">
        <v>1529</v>
      </c>
      <c r="H5" s="915" t="s">
        <v>1530</v>
      </c>
      <c r="I5" s="915" t="s">
        <v>1531</v>
      </c>
      <c r="J5" s="915" t="s">
        <v>1532</v>
      </c>
      <c r="K5" s="916" t="s">
        <v>1533</v>
      </c>
      <c r="L5" s="915" t="s">
        <v>79</v>
      </c>
      <c r="N5" s="798" t="s">
        <v>283</v>
      </c>
    </row>
    <row r="6" spans="1:14" s="335" customFormat="1" ht="15.75" customHeight="1">
      <c r="A6" s="551">
        <v>1</v>
      </c>
      <c r="B6" s="910" t="s">
        <v>1534</v>
      </c>
      <c r="C6" s="911">
        <v>5</v>
      </c>
      <c r="D6" s="911">
        <v>9</v>
      </c>
      <c r="E6" s="911">
        <v>14</v>
      </c>
      <c r="F6" s="911">
        <v>1</v>
      </c>
      <c r="G6" s="911">
        <v>8</v>
      </c>
      <c r="H6" s="911">
        <v>5</v>
      </c>
      <c r="I6" s="911">
        <v>6</v>
      </c>
      <c r="J6" s="911">
        <v>7</v>
      </c>
      <c r="K6" s="911">
        <v>23</v>
      </c>
      <c r="L6" s="911">
        <v>55</v>
      </c>
    </row>
    <row r="7" spans="1:14" s="336" customFormat="1" ht="15.75" customHeight="1">
      <c r="A7" s="888">
        <v>2</v>
      </c>
      <c r="B7" s="890" t="s">
        <v>1535</v>
      </c>
      <c r="C7" s="912">
        <v>5</v>
      </c>
      <c r="D7" s="912">
        <v>9</v>
      </c>
      <c r="E7" s="912">
        <v>14</v>
      </c>
      <c r="F7" s="912">
        <v>0</v>
      </c>
      <c r="G7" s="912">
        <v>1</v>
      </c>
      <c r="H7" s="912">
        <v>1</v>
      </c>
      <c r="I7" s="912">
        <v>1</v>
      </c>
      <c r="J7" s="912">
        <v>1</v>
      </c>
      <c r="K7" s="912">
        <v>5</v>
      </c>
      <c r="L7" s="912">
        <v>14</v>
      </c>
    </row>
    <row r="8" spans="1:14" s="336" customFormat="1" ht="15.75" customHeight="1">
      <c r="A8" s="888">
        <v>3</v>
      </c>
      <c r="B8" s="890" t="s">
        <v>1536</v>
      </c>
      <c r="C8" s="912">
        <v>0</v>
      </c>
      <c r="D8" s="912">
        <v>0</v>
      </c>
      <c r="E8" s="912">
        <v>0</v>
      </c>
      <c r="F8" s="912">
        <v>1</v>
      </c>
      <c r="G8" s="912">
        <v>7</v>
      </c>
      <c r="H8" s="912">
        <v>4</v>
      </c>
      <c r="I8" s="912">
        <v>5</v>
      </c>
      <c r="J8" s="912">
        <v>6</v>
      </c>
      <c r="K8" s="912">
        <v>18</v>
      </c>
      <c r="L8" s="912">
        <v>41</v>
      </c>
    </row>
    <row r="9" spans="1:14" s="336" customFormat="1" ht="15.75" customHeight="1">
      <c r="A9" s="888">
        <v>4</v>
      </c>
      <c r="B9" s="890" t="s">
        <v>1537</v>
      </c>
      <c r="C9" s="912">
        <v>0</v>
      </c>
      <c r="D9" s="912">
        <v>0</v>
      </c>
      <c r="E9" s="912">
        <v>0</v>
      </c>
      <c r="F9" s="912">
        <v>0</v>
      </c>
      <c r="G9" s="912">
        <v>0</v>
      </c>
      <c r="H9" s="912">
        <v>0</v>
      </c>
      <c r="I9" s="912">
        <v>0</v>
      </c>
      <c r="J9" s="912">
        <v>0</v>
      </c>
      <c r="K9" s="912">
        <v>0</v>
      </c>
      <c r="L9" s="912">
        <v>0</v>
      </c>
    </row>
    <row r="10" spans="1:14" s="335" customFormat="1" ht="15.75" customHeight="1">
      <c r="A10" s="551">
        <v>5</v>
      </c>
      <c r="B10" s="910" t="s">
        <v>1538</v>
      </c>
      <c r="C10" s="911">
        <v>99</v>
      </c>
      <c r="D10" s="911">
        <v>470</v>
      </c>
      <c r="E10" s="911">
        <v>570</v>
      </c>
      <c r="F10" s="911">
        <v>38</v>
      </c>
      <c r="G10" s="911">
        <v>174</v>
      </c>
      <c r="H10" s="911">
        <v>134</v>
      </c>
      <c r="I10" s="911">
        <v>169</v>
      </c>
      <c r="J10" s="911">
        <v>112</v>
      </c>
      <c r="K10" s="911">
        <v>515</v>
      </c>
      <c r="L10" s="911">
        <v>1143</v>
      </c>
    </row>
    <row r="11" spans="1:14" s="336" customFormat="1" ht="15.75" customHeight="1">
      <c r="A11" s="888">
        <v>6</v>
      </c>
      <c r="B11" s="890" t="s">
        <v>1539</v>
      </c>
      <c r="C11" s="912">
        <v>0</v>
      </c>
      <c r="D11" s="912">
        <v>81</v>
      </c>
      <c r="E11" s="912">
        <v>81</v>
      </c>
      <c r="F11" s="912">
        <v>8</v>
      </c>
      <c r="G11" s="912">
        <v>34</v>
      </c>
      <c r="H11" s="912">
        <v>24</v>
      </c>
      <c r="I11" s="912">
        <v>34</v>
      </c>
      <c r="J11" s="912">
        <v>0</v>
      </c>
      <c r="K11" s="912">
        <v>103</v>
      </c>
      <c r="L11" s="912">
        <v>203</v>
      </c>
    </row>
    <row r="12" spans="1:14" s="336" customFormat="1" ht="15.75" customHeight="1">
      <c r="A12" s="896">
        <v>7</v>
      </c>
      <c r="B12" s="909" t="s">
        <v>1540</v>
      </c>
      <c r="C12" s="913">
        <v>99</v>
      </c>
      <c r="D12" s="913">
        <v>390</v>
      </c>
      <c r="E12" s="913">
        <v>489</v>
      </c>
      <c r="F12" s="913">
        <v>31</v>
      </c>
      <c r="G12" s="913">
        <v>140</v>
      </c>
      <c r="H12" s="913">
        <v>110</v>
      </c>
      <c r="I12" s="913">
        <v>135</v>
      </c>
      <c r="J12" s="913">
        <v>112</v>
      </c>
      <c r="K12" s="913">
        <v>412</v>
      </c>
      <c r="L12" s="913">
        <v>940</v>
      </c>
    </row>
    <row r="13" spans="1:14" s="336" customFormat="1" ht="15.75" customHeight="1">
      <c r="A13" s="894"/>
      <c r="B13" s="894"/>
      <c r="C13" s="895"/>
      <c r="D13" s="895"/>
      <c r="E13" s="895"/>
      <c r="F13" s="895"/>
      <c r="G13" s="895"/>
      <c r="H13" s="895"/>
      <c r="I13" s="895"/>
      <c r="J13" s="895"/>
      <c r="K13" s="895"/>
      <c r="L13" s="895"/>
    </row>
    <row r="14" spans="1:14" s="336" customFormat="1" ht="15.75" customHeight="1">
      <c r="A14" s="1165"/>
      <c r="B14" s="1165"/>
      <c r="C14" s="1165"/>
      <c r="D14" s="1165"/>
      <c r="E14" s="1165"/>
      <c r="F14" s="1165"/>
    </row>
    <row r="15" spans="1:14" ht="15.75" customHeight="1">
      <c r="A15" s="1165"/>
      <c r="B15" s="1165"/>
      <c r="C15" s="1165"/>
      <c r="D15" s="1165"/>
      <c r="E15" s="1165"/>
      <c r="F15" s="1165"/>
      <c r="G15" s="491"/>
      <c r="H15" s="491"/>
      <c r="I15" s="491"/>
      <c r="J15" s="491"/>
      <c r="K15" s="491"/>
      <c r="L15" s="491"/>
    </row>
    <row r="16" spans="1:14" ht="31.3" customHeight="1">
      <c r="A16" s="1165"/>
      <c r="B16" s="1165"/>
      <c r="C16" s="1165"/>
      <c r="D16" s="1165"/>
      <c r="E16" s="1165"/>
      <c r="F16" s="1165"/>
      <c r="G16" s="491"/>
      <c r="H16" s="491"/>
      <c r="I16" s="491"/>
      <c r="J16" s="491"/>
      <c r="K16" s="491"/>
      <c r="L16" s="491"/>
    </row>
    <row r="17" spans="2:12" ht="15.75" customHeight="1">
      <c r="B17" s="336"/>
      <c r="C17" s="339"/>
      <c r="D17" s="339"/>
      <c r="E17" s="339"/>
      <c r="F17" s="339"/>
      <c r="G17" s="339"/>
      <c r="H17" s="339"/>
      <c r="I17" s="339"/>
      <c r="J17" s="339"/>
      <c r="K17" s="339"/>
      <c r="L17" s="339"/>
    </row>
    <row r="18" spans="2:12" ht="15.75" customHeight="1">
      <c r="B18" s="336"/>
      <c r="C18" s="339"/>
      <c r="D18" s="339"/>
      <c r="E18" s="339"/>
      <c r="F18" s="339"/>
      <c r="G18" s="339"/>
      <c r="H18" s="339"/>
      <c r="I18" s="339"/>
      <c r="J18" s="339"/>
      <c r="K18" s="339"/>
      <c r="L18" s="339"/>
    </row>
    <row r="19" spans="2:12" ht="15.75" customHeight="1">
      <c r="B19" s="336"/>
      <c r="C19" s="339"/>
      <c r="D19" s="339"/>
      <c r="E19" s="339"/>
      <c r="F19" s="339"/>
      <c r="G19" s="339"/>
      <c r="H19" s="339"/>
      <c r="I19" s="339"/>
      <c r="J19" s="339"/>
      <c r="K19" s="339"/>
      <c r="L19" s="339"/>
    </row>
  </sheetData>
  <mergeCells count="3">
    <mergeCell ref="C4:E4"/>
    <mergeCell ref="F4:K4"/>
    <mergeCell ref="A14:F16"/>
  </mergeCells>
  <hyperlinks>
    <hyperlink ref="N5" location="Index!A1" display="Index" xr:uid="{30A0C3E4-7BA5-4AA5-BCA2-71B7B829EF0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7A1B4-2EFE-461C-B47D-1ED3258FAEED}">
  <sheetPr>
    <tabColor rgb="FF005AB4"/>
  </sheetPr>
  <dimension ref="A1:I47"/>
  <sheetViews>
    <sheetView showGridLines="0" workbookViewId="0"/>
  </sheetViews>
  <sheetFormatPr defaultColWidth="10.15234375" defaultRowHeight="12.45"/>
  <cols>
    <col min="1" max="1" width="5" style="10" customWidth="1"/>
    <col min="2" max="2" width="65.3828125" style="10" customWidth="1"/>
    <col min="3" max="7" width="14.15234375" style="10" customWidth="1"/>
    <col min="8" max="8" width="4.15234375" style="10" customWidth="1"/>
    <col min="9" max="9" width="8.53515625" style="10" customWidth="1"/>
    <col min="10" max="15" width="9.15234375" style="10" customWidth="1"/>
    <col min="16" max="16384" width="10.15234375" style="10"/>
  </cols>
  <sheetData>
    <row r="1" spans="1:9" s="734" customFormat="1">
      <c r="A1" s="714" t="s">
        <v>1059</v>
      </c>
      <c r="C1" s="714"/>
    </row>
    <row r="2" spans="1:9" s="78" customFormat="1" ht="15.75" customHeight="1">
      <c r="B2" s="103"/>
      <c r="C2" s="103"/>
    </row>
    <row r="3" spans="1:9" s="78" customFormat="1" ht="15.75" customHeight="1">
      <c r="C3" s="301" t="s">
        <v>44</v>
      </c>
      <c r="D3" s="301" t="s">
        <v>45</v>
      </c>
      <c r="E3" s="301" t="s">
        <v>46</v>
      </c>
      <c r="F3" s="301" t="s">
        <v>84</v>
      </c>
      <c r="G3" s="301" t="s">
        <v>85</v>
      </c>
    </row>
    <row r="4" spans="1:9" s="78" customFormat="1" ht="15.75" customHeight="1">
      <c r="A4" s="320"/>
      <c r="B4" s="320"/>
      <c r="C4" s="1007" t="s">
        <v>79</v>
      </c>
      <c r="D4" s="1009" t="s">
        <v>1060</v>
      </c>
      <c r="E4" s="1009"/>
      <c r="F4" s="1009"/>
      <c r="G4" s="1009"/>
      <c r="I4" s="715" t="s">
        <v>283</v>
      </c>
    </row>
    <row r="5" spans="1:9" s="78" customFormat="1" ht="15.75" customHeight="1">
      <c r="A5" s="320"/>
      <c r="B5" s="320"/>
      <c r="C5" s="1007"/>
      <c r="D5" s="1007" t="s">
        <v>1061</v>
      </c>
      <c r="E5" s="1007" t="s">
        <v>1062</v>
      </c>
      <c r="F5" s="1007" t="s">
        <v>1063</v>
      </c>
      <c r="G5" s="1007" t="s">
        <v>1064</v>
      </c>
      <c r="I5" s="379"/>
    </row>
    <row r="6" spans="1:9" s="78" customFormat="1" ht="15.75" customHeight="1">
      <c r="A6" s="534" t="s">
        <v>1056</v>
      </c>
      <c r="B6" s="320"/>
      <c r="C6" s="1008"/>
      <c r="D6" s="1008"/>
      <c r="E6" s="1008"/>
      <c r="F6" s="1008"/>
      <c r="G6" s="1008"/>
    </row>
    <row r="7" spans="1:9" s="59" customFormat="1" ht="23.15">
      <c r="A7" s="735">
        <v>1</v>
      </c>
      <c r="B7" s="736" t="s">
        <v>1065</v>
      </c>
      <c r="C7" s="737">
        <v>1440566.8214273299</v>
      </c>
      <c r="D7" s="737">
        <v>1395597.8214273299</v>
      </c>
      <c r="E7" s="737"/>
      <c r="F7" s="737">
        <v>9516</v>
      </c>
      <c r="G7" s="737">
        <v>44032</v>
      </c>
      <c r="I7" s="738"/>
    </row>
    <row r="8" spans="1:9" s="59" customFormat="1" ht="23.15">
      <c r="A8" s="735">
        <v>2</v>
      </c>
      <c r="B8" s="736" t="s">
        <v>1066</v>
      </c>
      <c r="C8" s="737">
        <v>21464</v>
      </c>
      <c r="D8" s="737">
        <v>467</v>
      </c>
      <c r="E8" s="737"/>
      <c r="F8" s="737">
        <v>20986.524055710001</v>
      </c>
      <c r="G8" s="737">
        <v>2965.4759442899995</v>
      </c>
      <c r="I8" s="738"/>
    </row>
    <row r="9" spans="1:9" s="59" customFormat="1" ht="15.75" customHeight="1">
      <c r="A9" s="735">
        <v>3</v>
      </c>
      <c r="B9" s="225" t="s">
        <v>1067</v>
      </c>
      <c r="C9" s="739">
        <v>1419102.8214273299</v>
      </c>
      <c r="D9" s="739">
        <v>1395130.8214273299</v>
      </c>
      <c r="E9" s="739"/>
      <c r="F9" s="739">
        <v>-11470.524055710001</v>
      </c>
      <c r="G9" s="739">
        <v>41066.524055710004</v>
      </c>
      <c r="I9" s="738"/>
    </row>
    <row r="10" spans="1:9" s="59" customFormat="1" ht="15.75" customHeight="1">
      <c r="A10" s="740">
        <v>4</v>
      </c>
      <c r="B10" s="225" t="s">
        <v>1068</v>
      </c>
      <c r="C10" s="737">
        <v>196223.30147599999</v>
      </c>
      <c r="D10" s="737">
        <v>183012.73334400001</v>
      </c>
      <c r="E10" s="737"/>
      <c r="F10" s="737">
        <v>13210.568132</v>
      </c>
      <c r="G10" s="502"/>
      <c r="I10" s="738"/>
    </row>
    <row r="11" spans="1:9" s="59" customFormat="1" ht="15.75" customHeight="1">
      <c r="A11" s="178">
        <v>5</v>
      </c>
      <c r="B11" s="389" t="s">
        <v>1069</v>
      </c>
      <c r="C11" s="737"/>
      <c r="D11" s="737"/>
      <c r="E11" s="737"/>
      <c r="F11" s="737"/>
      <c r="G11" s="502"/>
      <c r="I11" s="738"/>
    </row>
    <row r="12" spans="1:9" s="59" customFormat="1" ht="15.75" customHeight="1">
      <c r="A12" s="178">
        <v>6</v>
      </c>
      <c r="B12" s="741" t="s">
        <v>1070</v>
      </c>
      <c r="C12" s="737">
        <v>3180.4315093798759</v>
      </c>
      <c r="D12" s="737">
        <v>-12058.589190330124</v>
      </c>
      <c r="E12" s="742"/>
      <c r="F12" s="737">
        <v>15239.020699709999</v>
      </c>
      <c r="G12" s="502"/>
      <c r="I12" s="738"/>
    </row>
    <row r="13" spans="1:9" s="59" customFormat="1" ht="15.75" customHeight="1">
      <c r="A13" s="178">
        <v>7</v>
      </c>
      <c r="B13" s="389" t="s">
        <v>1071</v>
      </c>
      <c r="C13" s="737"/>
      <c r="D13" s="737"/>
      <c r="E13" s="743"/>
      <c r="F13" s="737"/>
      <c r="G13" s="502"/>
      <c r="I13" s="738"/>
    </row>
    <row r="14" spans="1:9" s="59" customFormat="1" ht="15.75" customHeight="1">
      <c r="A14" s="178">
        <v>8</v>
      </c>
      <c r="B14" s="389" t="s">
        <v>1072</v>
      </c>
      <c r="C14" s="737"/>
      <c r="D14" s="737"/>
      <c r="E14" s="737"/>
      <c r="F14" s="737"/>
      <c r="G14" s="502"/>
      <c r="H14" s="744"/>
      <c r="I14" s="738"/>
    </row>
    <row r="15" spans="1:9" s="59" customFormat="1" ht="15.75" customHeight="1">
      <c r="A15" s="178">
        <v>9</v>
      </c>
      <c r="B15" s="389" t="s">
        <v>1073</v>
      </c>
      <c r="C15" s="737"/>
      <c r="D15" s="737"/>
      <c r="E15" s="737"/>
      <c r="F15" s="737"/>
      <c r="G15" s="502"/>
      <c r="H15" s="744"/>
      <c r="I15" s="738"/>
    </row>
    <row r="16" spans="1:9" s="59" customFormat="1" ht="15.75" customHeight="1">
      <c r="A16" s="178">
        <v>10</v>
      </c>
      <c r="B16" s="389" t="s">
        <v>1074</v>
      </c>
      <c r="C16" s="737"/>
      <c r="D16" s="737"/>
      <c r="E16" s="737"/>
      <c r="F16" s="737"/>
      <c r="G16" s="502"/>
      <c r="H16" s="744"/>
      <c r="I16" s="738"/>
    </row>
    <row r="17" spans="1:9" s="59" customFormat="1" ht="15.75" customHeight="1">
      <c r="A17" s="191">
        <v>11</v>
      </c>
      <c r="B17" s="394" t="s">
        <v>1075</v>
      </c>
      <c r="C17" s="745">
        <v>12415.62591000041</v>
      </c>
      <c r="D17" s="745"/>
      <c r="E17" s="745"/>
      <c r="F17" s="745">
        <v>6791.6259100000025</v>
      </c>
      <c r="G17" s="504"/>
      <c r="H17" s="744"/>
      <c r="I17" s="738"/>
    </row>
    <row r="18" spans="1:9" s="59" customFormat="1" ht="15.75" customHeight="1">
      <c r="A18" s="193">
        <v>12</v>
      </c>
      <c r="B18" s="216" t="s">
        <v>1076</v>
      </c>
      <c r="C18" s="746">
        <v>1630922.18032271</v>
      </c>
      <c r="D18" s="746">
        <v>1566084.9655809999</v>
      </c>
      <c r="E18" s="746"/>
      <c r="F18" s="746">
        <v>23770.690686000002</v>
      </c>
      <c r="G18" s="746">
        <v>41066.524055710004</v>
      </c>
      <c r="I18" s="738"/>
    </row>
    <row r="19" spans="1:9">
      <c r="D19" s="672"/>
      <c r="E19" s="672"/>
      <c r="F19" s="672"/>
      <c r="G19" s="672"/>
      <c r="I19" s="673"/>
    </row>
    <row r="20" spans="1:9">
      <c r="D20" s="672"/>
      <c r="E20" s="672"/>
      <c r="F20" s="672"/>
      <c r="G20" s="672"/>
    </row>
    <row r="21" spans="1:9" ht="12.9">
      <c r="D21" s="678"/>
      <c r="E21" s="678"/>
      <c r="F21" s="678"/>
      <c r="G21" s="679"/>
    </row>
    <row r="22" spans="1:9" ht="12.9">
      <c r="D22" s="680"/>
      <c r="E22" s="680"/>
      <c r="F22" s="680"/>
      <c r="G22" s="678"/>
    </row>
    <row r="23" spans="1:9" ht="12.9">
      <c r="D23" s="679"/>
      <c r="E23" s="679"/>
      <c r="F23" s="679"/>
      <c r="G23" s="681"/>
    </row>
    <row r="24" spans="1:9" ht="12.9">
      <c r="D24" s="679"/>
      <c r="E24" s="679"/>
      <c r="F24" s="679"/>
      <c r="G24" s="681"/>
    </row>
    <row r="25" spans="1:9">
      <c r="D25" s="682"/>
      <c r="E25" s="672"/>
      <c r="F25" s="672"/>
      <c r="G25" s="672"/>
    </row>
    <row r="26" spans="1:9">
      <c r="D26" s="682"/>
      <c r="E26" s="672"/>
      <c r="F26" s="672"/>
      <c r="G26" s="672"/>
    </row>
    <row r="27" spans="1:9">
      <c r="D27" s="682"/>
      <c r="E27" s="675"/>
      <c r="F27" s="675"/>
      <c r="G27" s="675"/>
    </row>
    <row r="28" spans="1:9">
      <c r="B28" s="15"/>
      <c r="C28" s="15"/>
      <c r="D28" s="33"/>
      <c r="E28" s="33"/>
      <c r="F28" s="33"/>
      <c r="G28" s="33"/>
    </row>
    <row r="29" spans="1:9">
      <c r="D29" s="33"/>
      <c r="E29" s="33"/>
      <c r="F29" s="33"/>
      <c r="G29" s="33"/>
    </row>
    <row r="30" spans="1:9">
      <c r="D30" s="672"/>
      <c r="E30" s="672"/>
      <c r="F30" s="672"/>
      <c r="G30" s="672"/>
    </row>
    <row r="31" spans="1:9">
      <c r="D31" s="33"/>
      <c r="E31" s="33"/>
      <c r="F31" s="33"/>
      <c r="G31" s="33"/>
    </row>
    <row r="32" spans="1:9">
      <c r="D32" s="33"/>
      <c r="E32" s="33"/>
      <c r="F32" s="33"/>
      <c r="G32" s="33"/>
    </row>
    <row r="33" spans="4:7">
      <c r="D33" s="33"/>
      <c r="E33" s="33"/>
      <c r="F33" s="33"/>
      <c r="G33" s="33"/>
    </row>
    <row r="34" spans="4:7">
      <c r="D34" s="33"/>
      <c r="E34" s="33"/>
      <c r="F34" s="33"/>
      <c r="G34" s="33"/>
    </row>
    <row r="35" spans="4:7">
      <c r="D35" s="33"/>
      <c r="E35" s="33"/>
      <c r="F35" s="33"/>
      <c r="G35" s="33"/>
    </row>
    <row r="36" spans="4:7">
      <c r="D36" s="33"/>
      <c r="E36" s="33"/>
      <c r="F36" s="33"/>
      <c r="G36" s="33"/>
    </row>
    <row r="37" spans="4:7">
      <c r="D37" s="33"/>
      <c r="E37" s="33"/>
      <c r="F37" s="33"/>
      <c r="G37" s="33"/>
    </row>
    <row r="38" spans="4:7">
      <c r="D38" s="33"/>
      <c r="E38" s="33"/>
      <c r="F38" s="33"/>
      <c r="G38" s="33"/>
    </row>
    <row r="39" spans="4:7">
      <c r="D39" s="33"/>
      <c r="E39" s="33"/>
      <c r="F39" s="33"/>
      <c r="G39" s="33"/>
    </row>
    <row r="40" spans="4:7">
      <c r="D40" s="33"/>
      <c r="E40" s="33"/>
      <c r="F40" s="33"/>
      <c r="G40" s="33"/>
    </row>
    <row r="41" spans="4:7">
      <c r="D41" s="33"/>
      <c r="E41" s="33"/>
      <c r="F41" s="33"/>
      <c r="G41" s="33"/>
    </row>
    <row r="42" spans="4:7">
      <c r="D42" s="33"/>
      <c r="E42" s="33"/>
      <c r="F42" s="33"/>
      <c r="G42" s="33"/>
    </row>
    <row r="43" spans="4:7">
      <c r="D43" s="33"/>
      <c r="E43" s="33"/>
      <c r="F43" s="33"/>
      <c r="G43" s="33"/>
    </row>
    <row r="44" spans="4:7">
      <c r="D44" s="33"/>
      <c r="E44" s="33"/>
      <c r="F44" s="33"/>
      <c r="G44" s="33"/>
    </row>
    <row r="45" spans="4:7">
      <c r="D45" s="33"/>
      <c r="E45" s="33"/>
      <c r="F45" s="33"/>
      <c r="G45" s="33"/>
    </row>
    <row r="46" spans="4:7">
      <c r="D46" s="33"/>
      <c r="E46" s="33"/>
      <c r="F46" s="33"/>
      <c r="G46" s="33"/>
    </row>
    <row r="47" spans="4:7">
      <c r="D47" s="33"/>
      <c r="E47" s="33"/>
      <c r="F47" s="33"/>
      <c r="G47" s="33"/>
    </row>
  </sheetData>
  <mergeCells count="6">
    <mergeCell ref="C4:C6"/>
    <mergeCell ref="D4:G4"/>
    <mergeCell ref="D5:D6"/>
    <mergeCell ref="E5:E6"/>
    <mergeCell ref="F5:F6"/>
    <mergeCell ref="G5:G6"/>
  </mergeCells>
  <hyperlinks>
    <hyperlink ref="I4" location="Index!A1" display="Index" xr:uid="{417EDE15-8E84-46EA-A8E3-0B8E45E6D76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4F721-552B-479A-ACEF-C51D5BF84631}">
  <sheetPr>
    <tabColor rgb="FF005AB4"/>
  </sheetPr>
  <dimension ref="A1:G6"/>
  <sheetViews>
    <sheetView showGridLines="0" workbookViewId="0"/>
  </sheetViews>
  <sheetFormatPr defaultColWidth="8.84375" defaultRowHeight="12.9"/>
  <cols>
    <col min="1" max="1" width="16.69140625" style="5" customWidth="1"/>
    <col min="2" max="2" width="12.69140625" style="5" customWidth="1"/>
    <col min="3" max="3" width="65.53515625" style="5" customWidth="1"/>
    <col min="4" max="4" width="2.3046875" style="5" customWidth="1"/>
    <col min="5" max="5" width="47.53515625" style="5" customWidth="1"/>
    <col min="6" max="6" width="4.15234375" style="5" customWidth="1"/>
    <col min="7" max="16384" width="8.84375" style="5"/>
  </cols>
  <sheetData>
    <row r="1" spans="1:7">
      <c r="A1" s="692" t="s">
        <v>1077</v>
      </c>
    </row>
    <row r="2" spans="1:7" s="747" customFormat="1" ht="12.45">
      <c r="A2" s="440"/>
    </row>
    <row r="3" spans="1:7" s="747" customFormat="1" ht="12.45">
      <c r="A3" s="748"/>
    </row>
    <row r="4" spans="1:7" s="749" customFormat="1" ht="31.5" customHeight="1">
      <c r="A4" s="836" t="s">
        <v>976</v>
      </c>
      <c r="B4" s="838" t="s">
        <v>805</v>
      </c>
      <c r="C4" s="800" t="s">
        <v>537</v>
      </c>
      <c r="D4" s="800"/>
      <c r="E4" s="800" t="s">
        <v>1554</v>
      </c>
      <c r="G4" s="715" t="s">
        <v>283</v>
      </c>
    </row>
    <row r="5" spans="1:7" s="747" customFormat="1" ht="46.3">
      <c r="A5" s="698" t="s">
        <v>1078</v>
      </c>
      <c r="B5" s="699" t="s">
        <v>978</v>
      </c>
      <c r="C5" s="601" t="s">
        <v>1079</v>
      </c>
      <c r="D5" s="601"/>
      <c r="E5" s="700" t="s">
        <v>1080</v>
      </c>
    </row>
    <row r="6" spans="1:7" s="747" customFormat="1" ht="34.75">
      <c r="A6" s="702" t="s">
        <v>1081</v>
      </c>
      <c r="B6" s="703" t="s">
        <v>981</v>
      </c>
      <c r="C6" s="603" t="s">
        <v>1082</v>
      </c>
      <c r="D6" s="603"/>
      <c r="E6" s="603" t="s">
        <v>1572</v>
      </c>
    </row>
  </sheetData>
  <hyperlinks>
    <hyperlink ref="G4" location="Index!A1" display="Index" xr:uid="{59F896CA-DBEF-4207-AB23-92DE06DEE8A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8DA7A-41A3-4E27-8A6F-EAB13CD015D7}">
  <sheetPr>
    <tabColor rgb="FF005AB4"/>
  </sheetPr>
  <dimension ref="A1:G8"/>
  <sheetViews>
    <sheetView showGridLines="0" workbookViewId="0"/>
  </sheetViews>
  <sheetFormatPr defaultColWidth="8.84375" defaultRowHeight="12.9"/>
  <cols>
    <col min="1" max="1" width="16.69140625" style="5" customWidth="1"/>
    <col min="2" max="2" width="12.69140625" style="5" customWidth="1"/>
    <col min="3" max="3" width="65.53515625" style="5" customWidth="1"/>
    <col min="4" max="4" width="2.84375" style="5" customWidth="1"/>
    <col min="5" max="5" width="44.84375" style="5" customWidth="1"/>
    <col min="6" max="6" width="4.15234375" style="5" customWidth="1"/>
    <col min="7" max="16384" width="8.84375" style="5"/>
  </cols>
  <sheetData>
    <row r="1" spans="1:7">
      <c r="A1" s="692" t="s">
        <v>1083</v>
      </c>
    </row>
    <row r="2" spans="1:7">
      <c r="A2" s="58"/>
    </row>
    <row r="3" spans="1:7">
      <c r="A3" s="31"/>
    </row>
    <row r="4" spans="1:7" ht="31.5" customHeight="1">
      <c r="A4" s="849" t="s">
        <v>976</v>
      </c>
      <c r="B4" s="847" t="s">
        <v>805</v>
      </c>
      <c r="C4" s="848" t="s">
        <v>537</v>
      </c>
      <c r="D4" s="848"/>
      <c r="E4" s="848" t="s">
        <v>1554</v>
      </c>
      <c r="G4" s="715" t="s">
        <v>283</v>
      </c>
    </row>
    <row r="5" spans="1:7" ht="37.299999999999997">
      <c r="A5" s="708" t="s">
        <v>1084</v>
      </c>
      <c r="B5" s="709" t="s">
        <v>978</v>
      </c>
      <c r="C5" s="750" t="s">
        <v>1085</v>
      </c>
      <c r="D5" s="750"/>
      <c r="E5" s="750" t="s">
        <v>1086</v>
      </c>
    </row>
    <row r="6" spans="1:7" ht="24.9">
      <c r="A6" s="711" t="s">
        <v>1087</v>
      </c>
      <c r="B6" s="712" t="s">
        <v>981</v>
      </c>
      <c r="C6" s="751" t="s">
        <v>1088</v>
      </c>
      <c r="D6" s="751"/>
      <c r="E6" s="751" t="s">
        <v>1029</v>
      </c>
    </row>
    <row r="7" spans="1:7" ht="37.299999999999997">
      <c r="A7" s="711" t="s">
        <v>1089</v>
      </c>
      <c r="B7" s="712" t="s">
        <v>984</v>
      </c>
      <c r="C7" s="751" t="s">
        <v>1090</v>
      </c>
      <c r="D7" s="751"/>
      <c r="E7" s="751" t="s">
        <v>61</v>
      </c>
    </row>
    <row r="8" spans="1:7" ht="37.299999999999997">
      <c r="A8" s="711" t="s">
        <v>1087</v>
      </c>
      <c r="B8" s="712" t="s">
        <v>987</v>
      </c>
      <c r="C8" s="751" t="s">
        <v>1091</v>
      </c>
      <c r="D8" s="751"/>
      <c r="E8" s="751" t="s">
        <v>1092</v>
      </c>
    </row>
  </sheetData>
  <hyperlinks>
    <hyperlink ref="G4" location="Index!A1" display="Index" xr:uid="{3225197C-52C8-4CC8-A347-C305C18E427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68</vt:i4>
      </vt:variant>
    </vt:vector>
  </HeadingPairs>
  <TitlesOfParts>
    <vt:vector size="68" baseType="lpstr">
      <vt:lpstr>Disclaimer</vt:lpstr>
      <vt:lpstr>Index</vt:lpstr>
      <vt:lpstr>EU OVA</vt:lpstr>
      <vt:lpstr>EU OVB</vt:lpstr>
      <vt:lpstr>EU LI3</vt:lpstr>
      <vt:lpstr>EU LI1</vt:lpstr>
      <vt:lpstr>EU LI2</vt:lpstr>
      <vt:lpstr>EU LIA</vt:lpstr>
      <vt:lpstr>EU LIB</vt:lpstr>
      <vt:lpstr>EU OV1</vt:lpstr>
      <vt:lpstr>EU INS1</vt:lpstr>
      <vt:lpstr>EU IFRS 9-FL</vt:lpstr>
      <vt:lpstr>EU CCA</vt:lpstr>
      <vt:lpstr>EU CC1</vt:lpstr>
      <vt:lpstr>EU CC2</vt:lpstr>
      <vt:lpstr>EU OVC</vt:lpstr>
      <vt:lpstr>EU CCyB1</vt:lpstr>
      <vt:lpstr>EU CCyB2</vt:lpstr>
      <vt:lpstr>EU LR1</vt:lpstr>
      <vt:lpstr>EU LR2</vt:lpstr>
      <vt:lpstr>EU LR3</vt:lpstr>
      <vt:lpstr>EU LRA</vt:lpstr>
      <vt:lpstr>EU KM1</vt:lpstr>
      <vt:lpstr>EU CRA</vt:lpstr>
      <vt:lpstr>EU CRB</vt:lpstr>
      <vt:lpstr>EU CR4</vt:lpstr>
      <vt:lpstr>EU CR5</vt:lpstr>
      <vt:lpstr>EU CRD</vt:lpstr>
      <vt:lpstr>EU CR1-A</vt:lpstr>
      <vt:lpstr>EU CQ5</vt:lpstr>
      <vt:lpstr>EU CQ4</vt:lpstr>
      <vt:lpstr>EU CQ6</vt:lpstr>
      <vt:lpstr>EU CQ7</vt:lpstr>
      <vt:lpstr>EU CQ8</vt:lpstr>
      <vt:lpstr>EU CR3</vt:lpstr>
      <vt:lpstr>EU CRC</vt:lpstr>
      <vt:lpstr>EU CR1</vt:lpstr>
      <vt:lpstr>EU CQ3</vt:lpstr>
      <vt:lpstr>EU CQ1</vt:lpstr>
      <vt:lpstr>EU CQ2</vt:lpstr>
      <vt:lpstr>EU CR2</vt:lpstr>
      <vt:lpstr>EU CR2a</vt:lpstr>
      <vt:lpstr>EU CCRA</vt:lpstr>
      <vt:lpstr>EU CCR1</vt:lpstr>
      <vt:lpstr>EU CCR2</vt:lpstr>
      <vt:lpstr>EU CCR3</vt:lpstr>
      <vt:lpstr>EU CCR5</vt:lpstr>
      <vt:lpstr>EU CCR6</vt:lpstr>
      <vt:lpstr>EU MR1</vt:lpstr>
      <vt:lpstr>EU MRA</vt:lpstr>
      <vt:lpstr>EU IRRBB1</vt:lpstr>
      <vt:lpstr>EU IRRBBA</vt:lpstr>
      <vt:lpstr>EU LIQA</vt:lpstr>
      <vt:lpstr>EU LIQ1</vt:lpstr>
      <vt:lpstr>EU LIQB</vt:lpstr>
      <vt:lpstr>EU AE1</vt:lpstr>
      <vt:lpstr>EU AE2</vt:lpstr>
      <vt:lpstr>EU AE3</vt:lpstr>
      <vt:lpstr>EU AE4</vt:lpstr>
      <vt:lpstr>EU LIQ2</vt:lpstr>
      <vt:lpstr>EU ORA</vt:lpstr>
      <vt:lpstr>EU OR1</vt:lpstr>
      <vt:lpstr>EU REMA</vt:lpstr>
      <vt:lpstr>EU REM1</vt:lpstr>
      <vt:lpstr>EU REM2</vt:lpstr>
      <vt:lpstr>EU REM3</vt:lpstr>
      <vt:lpstr>EU REM4</vt:lpstr>
      <vt:lpstr>EU REM5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Kristín Sigfúsdóttir</dc:creator>
  <cp:lastModifiedBy>Einar Örn Gíslason</cp:lastModifiedBy>
  <cp:lastPrinted>2022-02-14T15:02:19Z</cp:lastPrinted>
  <dcterms:created xsi:type="dcterms:W3CDTF">2021-04-28T14:42:06Z</dcterms:created>
  <dcterms:modified xsi:type="dcterms:W3CDTF">2023-03-09T13:41:17Z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-1922619624</vt:i4>
  </property>
  <property fmtid="{D5CDD505-2E9C-101B-9397-08002B2CF9AE}" pid="3" name="_NewReviewCycle">
    <vt:lpwstr/>
  </property>
  <property fmtid="{D5CDD505-2E9C-101B-9397-08002B2CF9AE}" pid="4" name="_EmailSubject">
    <vt:lpwstr>Pillar 3 áhættuskýrsla og viðaukar til birtingar</vt:lpwstr>
  </property>
  <property fmtid="{D5CDD505-2E9C-101B-9397-08002B2CF9AE}" pid="5" name="_AuthorEmail">
    <vt:lpwstr>einar.gislason@arionbanki.is</vt:lpwstr>
  </property>
  <property fmtid="{D5CDD505-2E9C-101B-9397-08002B2CF9AE}" pid="6" name="_AuthorEmailDisplayName">
    <vt:lpwstr>Einar Örn Gíslason</vt:lpwstr>
  </property>
</Properties>
</file>